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PC9\Desktop\FINANCIJSKI IZVJEŠTAJI\2025-FINANCIJSKI IZVJEŠTAJI\II.REBALANS-2025\"/>
    </mc:Choice>
  </mc:AlternateContent>
  <xr:revisionPtr revIDLastSave="0" documentId="13_ncr:1_{D548E261-91A9-4DBA-BDE0-3F1EF7A3C7BC}" xr6:coauthVersionLast="47" xr6:coauthVersionMax="47" xr10:uidLastSave="{00000000-0000-0000-0000-000000000000}"/>
  <bookViews>
    <workbookView xWindow="-120" yWindow="-120" windowWidth="19440" windowHeight="11160" activeTab="2" xr2:uid="{00000000-000D-0000-FFFF-FFFF00000000}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POSEBNI DIO" sheetId="7" r:id="rId5"/>
  </sheets>
  <definedNames>
    <definedName name="_xlnm.Print_Titles" localSheetId="1">' Račun prihoda i rashoda'!$42:$42</definedName>
    <definedName name="_xlnm.Print_Titles" localSheetId="4">'POSEBNI DIO'!$5:$5</definedName>
    <definedName name="_xlnm.Print_Titles" localSheetId="2">'Rashodi prema funkcijskoj kl'!$9:$9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3" i="1" l="1"/>
  <c r="H15" i="1"/>
  <c r="F41" i="1"/>
  <c r="G38" i="1" s="1"/>
  <c r="G41" i="1" s="1"/>
  <c r="I38" i="1" s="1"/>
  <c r="I41" i="1" s="1"/>
  <c r="J38" i="1" s="1"/>
  <c r="J41" i="1" s="1"/>
  <c r="K38" i="1" s="1"/>
  <c r="K41" i="1" s="1"/>
  <c r="K23" i="1"/>
  <c r="J23" i="1"/>
  <c r="I23" i="1"/>
  <c r="G23" i="1"/>
  <c r="F23" i="1"/>
  <c r="L24" i="1" l="1"/>
  <c r="L41" i="1" s="1"/>
  <c r="G15" i="1"/>
  <c r="G24" i="1" s="1"/>
  <c r="G31" i="1" s="1"/>
  <c r="G32" i="1" s="1"/>
  <c r="K24" i="1"/>
  <c r="H38" i="1"/>
  <c r="H41" i="1" s="1"/>
</calcChain>
</file>

<file path=xl/sharedStrings.xml><?xml version="1.0" encoding="utf-8"?>
<sst xmlns="http://schemas.openxmlformats.org/spreadsheetml/2006/main" count="487" uniqueCount="171">
  <si>
    <t>PRIHODI UKUPNO</t>
  </si>
  <si>
    <t>PRIHODI POSLOVANJA</t>
  </si>
  <si>
    <t>RASHODI UKUPNO</t>
  </si>
  <si>
    <t>RAZLIKA - VIŠAK / MANJAK</t>
  </si>
  <si>
    <t>VIŠAK / MANJAK IZ PRETHODNE(IH) GODINE KOJI ĆE SE RASPOREDITI / POKRITI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</si>
  <si>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</si>
  <si>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</si>
  <si>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</si>
  <si>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</si>
  <si>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</si>
  <si>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</si>
  <si>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</si>
  <si>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</si>
  <si>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</si>
  <si>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Prihodi od prodaje nefinancijske imovine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</si>
  <si>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</si>
  <si>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</si>
  <si>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</si>
  <si>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</si>
  <si>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</si>
  <si>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</si>
  <si>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</si>
  <si>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</si>
  <si>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</si>
  <si>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</si>
  <si>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</si>
  <si>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</si>
  <si>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</si>
  <si>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</si>
  <si>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</si>
  <si>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</si>
  <si>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</si>
  <si>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</si>
  <si>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</si>
  <si>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</si>
  <si>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</si>
  <si>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</si>
  <si>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</si>
  <si>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</si>
  <si>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</si>
  <si>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EUR</t>
  </si>
  <si>
    <t>5.4.</t>
  </si>
  <si>
    <t>Pomoći proračunskim korisnicima SDŽ</t>
  </si>
  <si>
    <t>5.5.</t>
  </si>
  <si>
    <t>Pomoći EU za PK</t>
  </si>
  <si>
    <t>4.8.</t>
  </si>
  <si>
    <t>Prihodi za posebne namjene proračunskih korisnika</t>
  </si>
  <si>
    <t>Prihodi od imovine</t>
  </si>
  <si>
    <t>3.2.</t>
  </si>
  <si>
    <t>Vlastiti prihodi PK</t>
  </si>
  <si>
    <t>Prihodi od upravnih i administrativnih pristojbi, priistojbi po posebnim propisima i naknada</t>
  </si>
  <si>
    <t>Prihodi od prodaje proizvoda i robe te pruženih usluga, prihodi od donacija te povrati po protestiranim jamstvima</t>
  </si>
  <si>
    <t>6.2.</t>
  </si>
  <si>
    <t>Donacije proračunskim korisnicima SDŽ</t>
  </si>
  <si>
    <t>1.1.</t>
  </si>
  <si>
    <t>7.2.</t>
  </si>
  <si>
    <t>Prihodi od prodaje nefinancijske imovine PK</t>
  </si>
  <si>
    <t>5.3.</t>
  </si>
  <si>
    <t xml:space="preserve">Pomoći EU </t>
  </si>
  <si>
    <t>4.4.</t>
  </si>
  <si>
    <t>Prihodi za posebne namjene - Decentralizacija</t>
  </si>
  <si>
    <t>Financijski rashodi</t>
  </si>
  <si>
    <t>8.2.</t>
  </si>
  <si>
    <t>Namjenski primici od zaduživanja proračunski korisnici</t>
  </si>
  <si>
    <t>Primljeni povrati glavnica danih zajmova i depozita</t>
  </si>
  <si>
    <t>09 Obrazovanje</t>
  </si>
  <si>
    <t>091 Predškolsko i osnovno obrazovanje</t>
  </si>
  <si>
    <t>096 Dodatne usluge u obrazovanju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</si>
  <si>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</si>
  <si>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</si>
  <si>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</si>
  <si>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</si>
  <si>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</si>
  <si>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</si>
  <si>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</si>
  <si>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</si>
  <si>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</si>
  <si>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</si>
  <si>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</si>
  <si>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TEKUĆE GODINE</t>
  </si>
  <si>
    <t>UKUPNO PRIHODI</t>
  </si>
  <si>
    <t>Pomoći EU</t>
  </si>
  <si>
    <t>UKUPNO RASHODI</t>
  </si>
  <si>
    <t>UKUPNO PRIMICI</t>
  </si>
  <si>
    <t>UKUPNO IZDACI</t>
  </si>
  <si>
    <t>PROGRAM: Osnovnoškolsko obrazovanje</t>
  </si>
  <si>
    <t>A403001</t>
  </si>
  <si>
    <t>Aktivnost: Rashodi djelatnosti</t>
  </si>
  <si>
    <t>Prihodi za posebne namjene-Decentralizacija</t>
  </si>
  <si>
    <t>Pomoći PK</t>
  </si>
  <si>
    <t>A403002</t>
  </si>
  <si>
    <t>Aktivnost: Izgradnja i uređenje objekata te nabava i održavanje opreme</t>
  </si>
  <si>
    <t>Prihodi za posebne namjene PK</t>
  </si>
  <si>
    <t>A403004</t>
  </si>
  <si>
    <t>Aktivnost: Prijevoz učenika osnovnih škola</t>
  </si>
  <si>
    <t>PROGRAM: Razvoj odgojno obrazovnog sustava</t>
  </si>
  <si>
    <t>A400103</t>
  </si>
  <si>
    <t>Aktivnost: Natjecanja, manifestacije i ostalo</t>
  </si>
  <si>
    <t>A400104</t>
  </si>
  <si>
    <t>Aktivnost: e-Škole</t>
  </si>
  <si>
    <t>A400115</t>
  </si>
  <si>
    <t>Aktivnost: Osobni pomoćnici i pomoćnici u nastavi</t>
  </si>
  <si>
    <t>A400118</t>
  </si>
  <si>
    <t xml:space="preserve">Aktivnost: Nabava udžbenika i drugih obrazovnih materijala </t>
  </si>
  <si>
    <t>T400110</t>
  </si>
  <si>
    <t>Tekući projekt: Financiranje troškova prehrane za učenike OŠ</t>
  </si>
  <si>
    <t xml:space="preserve">Pomoći </t>
  </si>
  <si>
    <t>T400111</t>
  </si>
  <si>
    <t>Aktivnost: Opskrba školskih ustanova higijenskim potrepštinama za učenice</t>
  </si>
  <si>
    <t>Ostali rashodi</t>
  </si>
  <si>
    <t>5.1.</t>
  </si>
  <si>
    <t>Vlastiti prihodi PK-prenesena sredstva</t>
  </si>
  <si>
    <t>Tekući projekt: Školski medni dan</t>
  </si>
  <si>
    <t>Iznos promjene</t>
  </si>
  <si>
    <t>Indeksi</t>
  </si>
  <si>
    <t>5(3+4)</t>
  </si>
  <si>
    <t>6(5/1)</t>
  </si>
  <si>
    <t>7(5/3)</t>
  </si>
  <si>
    <t xml:space="preserve">Indeks                       </t>
  </si>
  <si>
    <t>T400101</t>
  </si>
  <si>
    <t>Izvor 1.1.1</t>
  </si>
  <si>
    <t>Opći prihodi i primici-prenesena sredstva</t>
  </si>
  <si>
    <t>Izvor 4.8.1</t>
  </si>
  <si>
    <t>Izvor 5.4.1</t>
  </si>
  <si>
    <t>Izvor 5.3.1</t>
  </si>
  <si>
    <t>Izvor 5.3.2</t>
  </si>
  <si>
    <t>Pomoći EU-prenesena sredstva</t>
  </si>
  <si>
    <t>Izvor 5.1.1</t>
  </si>
  <si>
    <t>Pomoći</t>
  </si>
  <si>
    <t>Izvor 3.2.1</t>
  </si>
  <si>
    <t>Izvor 3.2.2</t>
  </si>
  <si>
    <t>Izvor 4.4.1</t>
  </si>
  <si>
    <t>Rashodi za dodatna ulaganja na nefinancijskoj imovini</t>
  </si>
  <si>
    <t>Prihodi za posebne namjene PK-prenesena sredstva</t>
  </si>
  <si>
    <t>A400116</t>
  </si>
  <si>
    <t>Aktivnost: Produženi boravak</t>
  </si>
  <si>
    <t>T400122</t>
  </si>
  <si>
    <t>Naknade građanima i kućanstvima na temelju osiguranja i druge naknade</t>
  </si>
  <si>
    <t>Rezultat poslovanja</t>
  </si>
  <si>
    <t>Pomoći EU - prenesena sredstva</t>
  </si>
  <si>
    <t>IZMJENE I DOPUNE PRORAČUNA OSNOVNE ŠKOLE FRA PAVLA VUČKOVIĆA 
ZA 2025. GODINU I PROJEKCIJA ZA 2026. I 2027. GODINU</t>
  </si>
  <si>
    <t>Izvršenje 2024.</t>
  </si>
  <si>
    <t>Proračun 2025.</t>
  </si>
  <si>
    <t>Tekući plan 2025.</t>
  </si>
  <si>
    <t>2. Rebalans 2025.</t>
  </si>
  <si>
    <t>ULJP 2021.-2027.- Učimo zajedno VII</t>
  </si>
  <si>
    <t>Izvor 5.1.2</t>
  </si>
  <si>
    <t>Pomoći-prenesena sredstva</t>
  </si>
  <si>
    <t>Izvor 5.4.2</t>
  </si>
  <si>
    <t>Pomoći PK-prenesena sredstva</t>
  </si>
  <si>
    <t>Izvor 4.4.2</t>
  </si>
  <si>
    <t>Prihodi za posebne namjene -Decentralizacija-prenesena sredstva</t>
  </si>
  <si>
    <t>A400125</t>
  </si>
  <si>
    <t>Aktivnost: Knjižnična građa u školskim knjižnicama</t>
  </si>
  <si>
    <t>Izvor 6.2.1</t>
  </si>
  <si>
    <t>Donacije PK</t>
  </si>
  <si>
    <t>Izvršenje 2024.*</t>
  </si>
  <si>
    <t>Plan 2025.</t>
  </si>
  <si>
    <t xml:space="preserve"> Tekući plan 2025.</t>
  </si>
  <si>
    <t>5.1.2</t>
  </si>
  <si>
    <t>5.3.2</t>
  </si>
  <si>
    <t>5.4.2</t>
  </si>
  <si>
    <t>3.2.2</t>
  </si>
  <si>
    <t>Pomoći PK - prenesena sredstva</t>
  </si>
  <si>
    <t>4.4.2</t>
  </si>
  <si>
    <t>Prihodi za posebne namjene - Decentralizacija-prenesena sredstva</t>
  </si>
  <si>
    <t>Prihodi za posebne namjene Decentralizacija-prenesena sredstva</t>
  </si>
  <si>
    <t>Pomoći -prenesena sredstva</t>
  </si>
  <si>
    <t>Izvor 1.1.2</t>
  </si>
  <si>
    <t>Izvor 4.8.2</t>
  </si>
  <si>
    <t>&gt;&gt;100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</si>
</sst>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n_-;\-* #,##0.00\ _k_n_-;_-* &quot;-&quot;??\ _k_n_-;_-@_-"/>
    <numFmt numFmtId="165" formatCode="#,##0.00_ ;\-#,##0.00\ "/>
    <numFmt numFmtId="166" formatCode="#,##0.00_ ;[Red]\-#,##0.00\ "/>
  </numFmts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rgb="FF000000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9" fillId="0" borderId="0"/>
  </cellStyleXfs>
  <cellXfs count="232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0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10" fillId="2" borderId="3" xfId="0" applyFont="1" applyFill="1" applyBorder="1" applyAlignment="1">
      <alignment vertical="center" wrapText="1"/>
    </xf>
    <xf numFmtId="0" fontId="10" fillId="2" borderId="3" xfId="0" quotePrefix="1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16" fillId="0" borderId="5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18" fillId="0" borderId="0" xfId="0" applyFont="1"/>
    <xf numFmtId="0" fontId="6" fillId="0" borderId="0" xfId="0" applyFont="1" applyAlignment="1">
      <alignment horizontal="center" vertical="center" wrapText="1"/>
    </xf>
    <xf numFmtId="0" fontId="21" fillId="0" borderId="0" xfId="0" applyFont="1"/>
    <xf numFmtId="0" fontId="22" fillId="0" borderId="3" xfId="1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23" fillId="0" borderId="0" xfId="0" applyFont="1" applyAlignment="1">
      <alignment wrapText="1"/>
    </xf>
    <xf numFmtId="0" fontId="24" fillId="0" borderId="0" xfId="0" quotePrefix="1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8" fillId="0" borderId="0" xfId="0" applyFont="1"/>
    <xf numFmtId="0" fontId="10" fillId="0" borderId="1" xfId="0" quotePrefix="1" applyFont="1" applyBorder="1" applyAlignment="1">
      <alignment horizontal="left" wrapText="1"/>
    </xf>
    <xf numFmtId="0" fontId="10" fillId="0" borderId="2" xfId="0" quotePrefix="1" applyFont="1" applyBorder="1" applyAlignment="1">
      <alignment horizontal="left" wrapText="1"/>
    </xf>
    <xf numFmtId="0" fontId="10" fillId="0" borderId="2" xfId="0" quotePrefix="1" applyFont="1" applyBorder="1" applyAlignment="1">
      <alignment horizontal="center" wrapText="1"/>
    </xf>
    <xf numFmtId="0" fontId="10" fillId="0" borderId="2" xfId="0" quotePrefix="1" applyFont="1" applyBorder="1" applyAlignment="1">
      <alignment horizontal="left"/>
    </xf>
    <xf numFmtId="0" fontId="10" fillId="2" borderId="3" xfId="0" applyFont="1" applyFill="1" applyBorder="1" applyAlignment="1">
      <alignment horizontal="center" vertical="center" wrapText="1"/>
    </xf>
    <xf numFmtId="0" fontId="0" fillId="4" borderId="0" xfId="0" applyFill="1"/>
    <xf numFmtId="0" fontId="10" fillId="4" borderId="3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vertical="center"/>
    </xf>
    <xf numFmtId="0" fontId="0" fillId="5" borderId="0" xfId="0" applyFill="1"/>
    <xf numFmtId="0" fontId="10" fillId="5" borderId="1" xfId="0" applyFont="1" applyFill="1" applyBorder="1" applyAlignment="1">
      <alignment horizontal="left" vertical="center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0" fillId="6" borderId="0" xfId="0" applyFill="1"/>
    <xf numFmtId="0" fontId="6" fillId="5" borderId="4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/>
    </xf>
    <xf numFmtId="0" fontId="6" fillId="5" borderId="2" xfId="0" applyFont="1" applyFill="1" applyBorder="1" applyAlignment="1">
      <alignment vertical="center"/>
    </xf>
    <xf numFmtId="0" fontId="6" fillId="5" borderId="4" xfId="0" applyFont="1" applyFill="1" applyBorder="1" applyAlignment="1">
      <alignment vertical="center"/>
    </xf>
    <xf numFmtId="0" fontId="1" fillId="0" borderId="0" xfId="0" applyFont="1"/>
    <xf numFmtId="0" fontId="26" fillId="2" borderId="3" xfId="0" quotePrefix="1" applyFont="1" applyFill="1" applyBorder="1" applyAlignment="1">
      <alignment horizontal="left" vertical="center"/>
    </xf>
    <xf numFmtId="0" fontId="10" fillId="4" borderId="3" xfId="0" applyFont="1" applyFill="1" applyBorder="1" applyAlignment="1">
      <alignment horizontal="left" vertical="center"/>
    </xf>
    <xf numFmtId="0" fontId="10" fillId="4" borderId="3" xfId="0" applyFont="1" applyFill="1" applyBorder="1" applyAlignment="1">
      <alignment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20" fillId="4" borderId="3" xfId="1" applyFont="1" applyFill="1" applyBorder="1" applyAlignment="1">
      <alignment horizontal="left" vertical="center" wrapText="1"/>
    </xf>
    <xf numFmtId="0" fontId="9" fillId="5" borderId="3" xfId="0" quotePrefix="1" applyFont="1" applyFill="1" applyBorder="1" applyAlignment="1">
      <alignment horizontal="left" vertical="center" wrapText="1"/>
    </xf>
    <xf numFmtId="0" fontId="6" fillId="7" borderId="4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17" fillId="4" borderId="4" xfId="0" applyFont="1" applyFill="1" applyBorder="1" applyAlignment="1">
      <alignment horizontal="left" vertical="center" wrapText="1"/>
    </xf>
    <xf numFmtId="164" fontId="3" fillId="5" borderId="3" xfId="0" applyNumberFormat="1" applyFont="1" applyFill="1" applyBorder="1" applyAlignment="1">
      <alignment horizontal="right"/>
    </xf>
    <xf numFmtId="164" fontId="3" fillId="4" borderId="3" xfId="0" applyNumberFormat="1" applyFont="1" applyFill="1" applyBorder="1" applyAlignment="1">
      <alignment horizontal="right"/>
    </xf>
    <xf numFmtId="164" fontId="3" fillId="4" borderId="3" xfId="0" applyNumberFormat="1" applyFont="1" applyFill="1" applyBorder="1" applyAlignment="1">
      <alignment horizontal="right" wrapText="1"/>
    </xf>
    <xf numFmtId="164" fontId="6" fillId="2" borderId="3" xfId="0" applyNumberFormat="1" applyFont="1" applyFill="1" applyBorder="1" applyAlignment="1">
      <alignment horizontal="right"/>
    </xf>
    <xf numFmtId="164" fontId="6" fillId="2" borderId="3" xfId="0" applyNumberFormat="1" applyFont="1" applyFill="1" applyBorder="1" applyAlignment="1">
      <alignment horizontal="right" wrapText="1"/>
    </xf>
    <xf numFmtId="164" fontId="6" fillId="5" borderId="3" xfId="0" applyNumberFormat="1" applyFont="1" applyFill="1" applyBorder="1" applyAlignment="1">
      <alignment horizontal="right"/>
    </xf>
    <xf numFmtId="164" fontId="6" fillId="0" borderId="3" xfId="0" applyNumberFormat="1" applyFont="1" applyBorder="1" applyAlignment="1">
      <alignment horizontal="right"/>
    </xf>
    <xf numFmtId="164" fontId="6" fillId="5" borderId="4" xfId="0" applyNumberFormat="1" applyFont="1" applyFill="1" applyBorder="1" applyAlignment="1">
      <alignment horizontal="center" vertical="center" wrapText="1"/>
    </xf>
    <xf numFmtId="164" fontId="6" fillId="5" borderId="3" xfId="0" applyNumberFormat="1" applyFont="1" applyFill="1" applyBorder="1" applyAlignment="1">
      <alignment horizontal="center" vertical="center" wrapText="1"/>
    </xf>
    <xf numFmtId="164" fontId="10" fillId="4" borderId="3" xfId="0" applyNumberFormat="1" applyFont="1" applyFill="1" applyBorder="1" applyAlignment="1">
      <alignment horizontal="left" vertical="center" wrapText="1"/>
    </xf>
    <xf numFmtId="164" fontId="10" fillId="2" borderId="3" xfId="0" applyNumberFormat="1" applyFont="1" applyFill="1" applyBorder="1" applyAlignment="1">
      <alignment horizontal="left" vertical="center" wrapText="1"/>
    </xf>
    <xf numFmtId="164" fontId="9" fillId="2" borderId="3" xfId="0" quotePrefix="1" applyNumberFormat="1" applyFont="1" applyFill="1" applyBorder="1" applyAlignment="1">
      <alignment horizontal="left" vertical="center"/>
    </xf>
    <xf numFmtId="164" fontId="3" fillId="2" borderId="3" xfId="0" applyNumberFormat="1" applyFont="1" applyFill="1" applyBorder="1" applyAlignment="1">
      <alignment horizontal="right"/>
    </xf>
    <xf numFmtId="164" fontId="9" fillId="2" borderId="3" xfId="0" applyNumberFormat="1" applyFont="1" applyFill="1" applyBorder="1" applyAlignment="1">
      <alignment horizontal="left" vertical="center" wrapText="1"/>
    </xf>
    <xf numFmtId="164" fontId="17" fillId="2" borderId="3" xfId="0" applyNumberFormat="1" applyFont="1" applyFill="1" applyBorder="1" applyAlignment="1">
      <alignment horizontal="right"/>
    </xf>
    <xf numFmtId="164" fontId="9" fillId="2" borderId="3" xfId="0" quotePrefix="1" applyNumberFormat="1" applyFont="1" applyFill="1" applyBorder="1" applyAlignment="1">
      <alignment horizontal="left" vertical="center" wrapText="1"/>
    </xf>
    <xf numFmtId="164" fontId="3" fillId="2" borderId="3" xfId="0" applyNumberFormat="1" applyFont="1" applyFill="1" applyBorder="1" applyAlignment="1">
      <alignment horizontal="right" wrapText="1"/>
    </xf>
    <xf numFmtId="164" fontId="10" fillId="2" borderId="3" xfId="0" applyNumberFormat="1" applyFont="1" applyFill="1" applyBorder="1" applyAlignment="1">
      <alignment vertical="center" wrapText="1"/>
    </xf>
    <xf numFmtId="164" fontId="10" fillId="2" borderId="3" xfId="0" quotePrefix="1" applyNumberFormat="1" applyFont="1" applyFill="1" applyBorder="1" applyAlignment="1">
      <alignment horizontal="left" vertical="center"/>
    </xf>
    <xf numFmtId="164" fontId="10" fillId="4" borderId="3" xfId="0" applyNumberFormat="1" applyFont="1" applyFill="1" applyBorder="1" applyAlignment="1">
      <alignment vertical="center" wrapText="1"/>
    </xf>
    <xf numFmtId="164" fontId="10" fillId="5" borderId="3" xfId="0" applyNumberFormat="1" applyFont="1" applyFill="1" applyBorder="1" applyAlignment="1">
      <alignment horizontal="left" vertical="center" wrapText="1"/>
    </xf>
    <xf numFmtId="164" fontId="20" fillId="4" borderId="3" xfId="1" applyNumberFormat="1" applyFont="1" applyFill="1" applyBorder="1" applyAlignment="1">
      <alignment horizontal="left" vertical="center" wrapText="1"/>
    </xf>
    <xf numFmtId="164" fontId="0" fillId="4" borderId="3" xfId="0" applyNumberFormat="1" applyFill="1" applyBorder="1"/>
    <xf numFmtId="164" fontId="22" fillId="0" borderId="3" xfId="1" applyNumberFormat="1" applyFont="1" applyBorder="1" applyAlignment="1">
      <alignment horizontal="left" vertical="center" wrapText="1"/>
    </xf>
    <xf numFmtId="164" fontId="18" fillId="0" borderId="3" xfId="0" applyNumberFormat="1" applyFont="1" applyBorder="1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2" borderId="0" xfId="0" applyFill="1"/>
    <xf numFmtId="0" fontId="13" fillId="2" borderId="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2" fontId="6" fillId="5" borderId="4" xfId="0" applyNumberFormat="1" applyFont="1" applyFill="1" applyBorder="1" applyAlignment="1">
      <alignment horizontal="right" wrapText="1"/>
    </xf>
    <xf numFmtId="2" fontId="17" fillId="4" borderId="4" xfId="0" applyNumberFormat="1" applyFont="1" applyFill="1" applyBorder="1" applyAlignment="1">
      <alignment horizontal="right" wrapText="1"/>
    </xf>
    <xf numFmtId="2" fontId="6" fillId="2" borderId="4" xfId="0" applyNumberFormat="1" applyFont="1" applyFill="1" applyBorder="1" applyAlignment="1">
      <alignment horizontal="right" wrapText="1"/>
    </xf>
    <xf numFmtId="0" fontId="1" fillId="2" borderId="0" xfId="0" applyFont="1" applyFill="1"/>
    <xf numFmtId="164" fontId="6" fillId="5" borderId="4" xfId="0" applyNumberFormat="1" applyFont="1" applyFill="1" applyBorder="1" applyAlignment="1">
      <alignment horizontal="right" wrapText="1"/>
    </xf>
    <xf numFmtId="164" fontId="17" fillId="4" borderId="4" xfId="0" applyNumberFormat="1" applyFont="1" applyFill="1" applyBorder="1" applyAlignment="1">
      <alignment horizontal="right" wrapText="1"/>
    </xf>
    <xf numFmtId="164" fontId="6" fillId="2" borderId="4" xfId="0" applyNumberFormat="1" applyFont="1" applyFill="1" applyBorder="1" applyAlignment="1">
      <alignment horizontal="right" wrapText="1"/>
    </xf>
    <xf numFmtId="164" fontId="17" fillId="4" borderId="4" xfId="0" applyNumberFormat="1" applyFont="1" applyFill="1" applyBorder="1" applyAlignment="1">
      <alignment horizontal="right" vertical="center" wrapText="1"/>
    </xf>
    <xf numFmtId="164" fontId="6" fillId="2" borderId="4" xfId="0" applyNumberFormat="1" applyFont="1" applyFill="1" applyBorder="1" applyAlignment="1">
      <alignment horizontal="right" vertical="center" wrapText="1"/>
    </xf>
    <xf numFmtId="164" fontId="6" fillId="5" borderId="4" xfId="0" applyNumberFormat="1" applyFont="1" applyFill="1" applyBorder="1" applyAlignment="1">
      <alignment horizontal="right" vertical="center" wrapText="1"/>
    </xf>
    <xf numFmtId="164" fontId="6" fillId="7" borderId="4" xfId="0" applyNumberFormat="1" applyFont="1" applyFill="1" applyBorder="1" applyAlignment="1">
      <alignment horizontal="right" vertical="center" wrapText="1"/>
    </xf>
    <xf numFmtId="164" fontId="3" fillId="5" borderId="3" xfId="0" applyNumberFormat="1" applyFont="1" applyFill="1" applyBorder="1" applyAlignment="1">
      <alignment horizontal="right" wrapText="1"/>
    </xf>
    <xf numFmtId="2" fontId="3" fillId="5" borderId="3" xfId="0" applyNumberFormat="1" applyFont="1" applyFill="1" applyBorder="1" applyAlignment="1">
      <alignment horizontal="right" wrapText="1"/>
    </xf>
    <xf numFmtId="2" fontId="3" fillId="4" borderId="3" xfId="0" applyNumberFormat="1" applyFont="1" applyFill="1" applyBorder="1" applyAlignment="1">
      <alignment horizontal="right" wrapText="1"/>
    </xf>
    <xf numFmtId="2" fontId="6" fillId="2" borderId="3" xfId="0" applyNumberFormat="1" applyFont="1" applyFill="1" applyBorder="1" applyAlignment="1">
      <alignment horizontal="right" wrapText="1"/>
    </xf>
    <xf numFmtId="164" fontId="6" fillId="5" borderId="3" xfId="0" applyNumberFormat="1" applyFont="1" applyFill="1" applyBorder="1" applyAlignment="1">
      <alignment horizontal="right" wrapText="1"/>
    </xf>
    <xf numFmtId="2" fontId="3" fillId="2" borderId="3" xfId="0" applyNumberFormat="1" applyFont="1" applyFill="1" applyBorder="1" applyAlignment="1">
      <alignment horizontal="right" wrapText="1"/>
    </xf>
    <xf numFmtId="165" fontId="3" fillId="5" borderId="3" xfId="0" applyNumberFormat="1" applyFont="1" applyFill="1" applyBorder="1" applyAlignment="1">
      <alignment horizontal="right" wrapText="1"/>
    </xf>
    <xf numFmtId="165" fontId="3" fillId="4" borderId="3" xfId="0" applyNumberFormat="1" applyFont="1" applyFill="1" applyBorder="1" applyAlignment="1">
      <alignment horizontal="right" wrapText="1"/>
    </xf>
    <xf numFmtId="165" fontId="3" fillId="2" borderId="3" xfId="0" applyNumberFormat="1" applyFont="1" applyFill="1" applyBorder="1" applyAlignment="1">
      <alignment horizontal="right" wrapText="1"/>
    </xf>
    <xf numFmtId="165" fontId="6" fillId="2" borderId="3" xfId="0" applyNumberFormat="1" applyFont="1" applyFill="1" applyBorder="1" applyAlignment="1">
      <alignment horizontal="right" wrapText="1"/>
    </xf>
    <xf numFmtId="2" fontId="6" fillId="5" borderId="4" xfId="0" applyNumberFormat="1" applyFont="1" applyFill="1" applyBorder="1" applyAlignment="1">
      <alignment horizontal="right" vertical="center" wrapText="1"/>
    </xf>
    <xf numFmtId="2" fontId="17" fillId="4" borderId="4" xfId="0" applyNumberFormat="1" applyFont="1" applyFill="1" applyBorder="1" applyAlignment="1">
      <alignment horizontal="right" vertical="center" wrapText="1"/>
    </xf>
    <xf numFmtId="2" fontId="6" fillId="2" borderId="4" xfId="0" applyNumberFormat="1" applyFont="1" applyFill="1" applyBorder="1" applyAlignment="1">
      <alignment horizontal="right" vertical="center" wrapText="1"/>
    </xf>
    <xf numFmtId="164" fontId="6" fillId="7" borderId="3" xfId="0" applyNumberFormat="1" applyFont="1" applyFill="1" applyBorder="1" applyAlignment="1">
      <alignment horizontal="right" vertical="center" wrapText="1"/>
    </xf>
    <xf numFmtId="0" fontId="1" fillId="7" borderId="0" xfId="0" applyFont="1" applyFill="1"/>
    <xf numFmtId="2" fontId="6" fillId="2" borderId="3" xfId="0" applyNumberFormat="1" applyFont="1" applyFill="1" applyBorder="1" applyAlignment="1">
      <alignment horizontal="right"/>
    </xf>
    <xf numFmtId="2" fontId="3" fillId="2" borderId="3" xfId="0" applyNumberFormat="1" applyFont="1" applyFill="1" applyBorder="1" applyAlignment="1">
      <alignment horizontal="right"/>
    </xf>
    <xf numFmtId="2" fontId="17" fillId="2" borderId="3" xfId="0" applyNumberFormat="1" applyFont="1" applyFill="1" applyBorder="1" applyAlignment="1">
      <alignment horizontal="right"/>
    </xf>
    <xf numFmtId="2" fontId="10" fillId="2" borderId="3" xfId="0" applyNumberFormat="1" applyFont="1" applyFill="1" applyBorder="1" applyAlignment="1">
      <alignment vertical="center" wrapText="1"/>
    </xf>
    <xf numFmtId="2" fontId="9" fillId="2" borderId="3" xfId="0" quotePrefix="1" applyNumberFormat="1" applyFont="1" applyFill="1" applyBorder="1" applyAlignment="1">
      <alignment horizontal="right"/>
    </xf>
    <xf numFmtId="164" fontId="6" fillId="4" borderId="3" xfId="0" applyNumberFormat="1" applyFont="1" applyFill="1" applyBorder="1" applyAlignment="1">
      <alignment horizontal="right"/>
    </xf>
    <xf numFmtId="0" fontId="1" fillId="4" borderId="0" xfId="0" applyFont="1" applyFill="1"/>
    <xf numFmtId="2" fontId="3" fillId="5" borderId="3" xfId="0" applyNumberFormat="1" applyFont="1" applyFill="1" applyBorder="1" applyAlignment="1">
      <alignment horizontal="right"/>
    </xf>
    <xf numFmtId="2" fontId="6" fillId="5" borderId="3" xfId="0" applyNumberFormat="1" applyFont="1" applyFill="1" applyBorder="1" applyAlignment="1">
      <alignment horizontal="right"/>
    </xf>
    <xf numFmtId="2" fontId="6" fillId="7" borderId="3" xfId="0" applyNumberFormat="1" applyFont="1" applyFill="1" applyBorder="1" applyAlignment="1">
      <alignment horizontal="right" vertical="center"/>
    </xf>
    <xf numFmtId="2" fontId="6" fillId="5" borderId="3" xfId="0" applyNumberFormat="1" applyFont="1" applyFill="1" applyBorder="1" applyAlignment="1">
      <alignment horizontal="center" vertical="center" wrapText="1"/>
    </xf>
    <xf numFmtId="2" fontId="3" fillId="4" borderId="3" xfId="0" applyNumberFormat="1" applyFont="1" applyFill="1" applyBorder="1" applyAlignment="1">
      <alignment horizontal="right"/>
    </xf>
    <xf numFmtId="2" fontId="9" fillId="2" borderId="3" xfId="0" quotePrefix="1" applyNumberFormat="1" applyFont="1" applyFill="1" applyBorder="1" applyAlignment="1">
      <alignment horizontal="right" vertical="center"/>
    </xf>
    <xf numFmtId="2" fontId="9" fillId="2" borderId="3" xfId="0" applyNumberFormat="1" applyFont="1" applyFill="1" applyBorder="1" applyAlignment="1">
      <alignment horizontal="right" vertical="center" wrapText="1"/>
    </xf>
    <xf numFmtId="2" fontId="3" fillId="2" borderId="3" xfId="0" applyNumberFormat="1" applyFont="1" applyFill="1" applyBorder="1" applyAlignment="1">
      <alignment horizontal="center" wrapText="1"/>
    </xf>
    <xf numFmtId="2" fontId="6" fillId="4" borderId="3" xfId="0" applyNumberFormat="1" applyFont="1" applyFill="1" applyBorder="1" applyAlignment="1">
      <alignment horizontal="right"/>
    </xf>
    <xf numFmtId="2" fontId="10" fillId="4" borderId="3" xfId="0" applyNumberFormat="1" applyFont="1" applyFill="1" applyBorder="1" applyAlignment="1">
      <alignment vertical="center" wrapText="1"/>
    </xf>
    <xf numFmtId="2" fontId="3" fillId="5" borderId="3" xfId="0" applyNumberFormat="1" applyFont="1" applyFill="1" applyBorder="1" applyAlignment="1">
      <alignment horizontal="right" vertical="center"/>
    </xf>
    <xf numFmtId="2" fontId="3" fillId="4" borderId="3" xfId="0" applyNumberFormat="1" applyFont="1" applyFill="1" applyBorder="1" applyAlignment="1">
      <alignment horizontal="right" vertical="center"/>
    </xf>
    <xf numFmtId="2" fontId="9" fillId="5" borderId="3" xfId="0" quotePrefix="1" applyNumberFormat="1" applyFont="1" applyFill="1" applyBorder="1" applyAlignment="1">
      <alignment horizontal="right" wrapText="1"/>
    </xf>
    <xf numFmtId="2" fontId="10" fillId="4" borderId="3" xfId="0" applyNumberFormat="1" applyFont="1" applyFill="1" applyBorder="1" applyAlignment="1">
      <alignment horizontal="right" wrapText="1"/>
    </xf>
    <xf numFmtId="2" fontId="6" fillId="5" borderId="3" xfId="0" applyNumberFormat="1" applyFont="1" applyFill="1" applyBorder="1" applyAlignment="1">
      <alignment horizontal="right" wrapText="1"/>
    </xf>
    <xf numFmtId="2" fontId="6" fillId="5" borderId="3" xfId="0" applyNumberFormat="1" applyFont="1" applyFill="1" applyBorder="1" applyAlignment="1">
      <alignment horizontal="right" vertical="center" wrapText="1"/>
    </xf>
    <xf numFmtId="2" fontId="6" fillId="5" borderId="3" xfId="0" applyNumberFormat="1" applyFont="1" applyFill="1" applyBorder="1" applyAlignment="1">
      <alignment vertical="center" wrapText="1"/>
    </xf>
    <xf numFmtId="2" fontId="6" fillId="0" borderId="3" xfId="0" applyNumberFormat="1" applyFont="1" applyBorder="1" applyAlignment="1">
      <alignment horizontal="right"/>
    </xf>
    <xf numFmtId="164" fontId="6" fillId="5" borderId="3" xfId="0" applyNumberFormat="1" applyFont="1" applyFill="1" applyBorder="1" applyAlignment="1">
      <alignment horizontal="right" vertical="center"/>
    </xf>
    <xf numFmtId="2" fontId="6" fillId="0" borderId="3" xfId="0" applyNumberFormat="1" applyFont="1" applyBorder="1" applyAlignment="1">
      <alignment horizontal="right" vertical="center"/>
    </xf>
    <xf numFmtId="2" fontId="6" fillId="0" borderId="3" xfId="0" applyNumberFormat="1" applyFont="1" applyBorder="1" applyAlignment="1">
      <alignment horizontal="right" wrapText="1"/>
    </xf>
    <xf numFmtId="2" fontId="10" fillId="3" borderId="1" xfId="0" quotePrefix="1" applyNumberFormat="1" applyFont="1" applyFill="1" applyBorder="1" applyAlignment="1">
      <alignment horizontal="right"/>
    </xf>
    <xf numFmtId="2" fontId="10" fillId="5" borderId="1" xfId="0" quotePrefix="1" applyNumberFormat="1" applyFont="1" applyFill="1" applyBorder="1" applyAlignment="1">
      <alignment horizontal="right"/>
    </xf>
    <xf numFmtId="2" fontId="10" fillId="3" borderId="3" xfId="0" applyNumberFormat="1" applyFont="1" applyFill="1" applyBorder="1" applyAlignment="1">
      <alignment horizontal="right" wrapText="1"/>
    </xf>
    <xf numFmtId="2" fontId="10" fillId="5" borderId="3" xfId="0" quotePrefix="1" applyNumberFormat="1" applyFont="1" applyFill="1" applyBorder="1" applyAlignment="1">
      <alignment horizontal="right"/>
    </xf>
    <xf numFmtId="2" fontId="6" fillId="5" borderId="1" xfId="0" quotePrefix="1" applyNumberFormat="1" applyFont="1" applyFill="1" applyBorder="1" applyAlignment="1">
      <alignment horizontal="right"/>
    </xf>
    <xf numFmtId="2" fontId="6" fillId="5" borderId="3" xfId="0" quotePrefix="1" applyNumberFormat="1" applyFont="1" applyFill="1" applyBorder="1" applyAlignment="1">
      <alignment horizontal="right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quotePrefix="1" applyFont="1" applyFill="1" applyBorder="1" applyAlignment="1">
      <alignment horizontal="left" wrapText="1"/>
    </xf>
    <xf numFmtId="0" fontId="10" fillId="2" borderId="2" xfId="0" quotePrefix="1" applyFont="1" applyFill="1" applyBorder="1" applyAlignment="1">
      <alignment horizontal="left" wrapText="1"/>
    </xf>
    <xf numFmtId="0" fontId="10" fillId="2" borderId="2" xfId="0" quotePrefix="1" applyFont="1" applyFill="1" applyBorder="1" applyAlignment="1">
      <alignment horizontal="center" wrapText="1"/>
    </xf>
    <xf numFmtId="0" fontId="10" fillId="2" borderId="2" xfId="0" quotePrefix="1" applyFont="1" applyFill="1" applyBorder="1" applyAlignment="1">
      <alignment horizontal="left"/>
    </xf>
    <xf numFmtId="165" fontId="6" fillId="7" borderId="3" xfId="0" applyNumberFormat="1" applyFont="1" applyFill="1" applyBorder="1" applyAlignment="1">
      <alignment horizontal="right" vertical="center" wrapText="1"/>
    </xf>
    <xf numFmtId="0" fontId="8" fillId="2" borderId="0" xfId="0" applyFont="1" applyFill="1" applyAlignment="1">
      <alignment horizontal="left" vertical="center" wrapText="1"/>
    </xf>
    <xf numFmtId="0" fontId="9" fillId="2" borderId="0" xfId="0" quotePrefix="1" applyFont="1" applyFill="1" applyAlignment="1">
      <alignment horizontal="left" vertical="center"/>
    </xf>
    <xf numFmtId="2" fontId="9" fillId="2" borderId="0" xfId="0" quotePrefix="1" applyNumberFormat="1" applyFont="1" applyFill="1" applyAlignment="1">
      <alignment horizontal="right"/>
    </xf>
    <xf numFmtId="2" fontId="3" fillId="2" borderId="0" xfId="0" applyNumberFormat="1" applyFont="1" applyFill="1" applyAlignment="1">
      <alignment horizontal="right"/>
    </xf>
    <xf numFmtId="2" fontId="3" fillId="2" borderId="0" xfId="0" applyNumberFormat="1" applyFont="1" applyFill="1" applyAlignment="1">
      <alignment horizontal="right" wrapText="1"/>
    </xf>
    <xf numFmtId="0" fontId="10" fillId="2" borderId="3" xfId="0" quotePrefix="1" applyFont="1" applyFill="1" applyBorder="1" applyAlignment="1">
      <alignment horizontal="left" vertical="center" wrapText="1"/>
    </xf>
    <xf numFmtId="2" fontId="9" fillId="2" borderId="3" xfId="0" quotePrefix="1" applyNumberFormat="1" applyFont="1" applyFill="1" applyBorder="1" applyAlignment="1">
      <alignment wrapText="1"/>
    </xf>
    <xf numFmtId="2" fontId="9" fillId="2" borderId="3" xfId="0" quotePrefix="1" applyNumberFormat="1" applyFont="1" applyFill="1" applyBorder="1" applyAlignment="1">
      <alignment horizontal="right" wrapText="1"/>
    </xf>
    <xf numFmtId="164" fontId="9" fillId="2" borderId="3" xfId="0" quotePrefix="1" applyNumberFormat="1" applyFont="1" applyFill="1" applyBorder="1" applyAlignment="1">
      <alignment horizontal="right" wrapText="1"/>
    </xf>
    <xf numFmtId="164" fontId="6" fillId="4" borderId="3" xfId="0" applyNumberFormat="1" applyFont="1" applyFill="1" applyBorder="1" applyAlignment="1">
      <alignment horizontal="right" wrapText="1"/>
    </xf>
    <xf numFmtId="164" fontId="9" fillId="2" borderId="3" xfId="0" quotePrefix="1" applyNumberFormat="1" applyFont="1" applyFill="1" applyBorder="1" applyAlignment="1">
      <alignment horizontal="right" vertical="center" wrapText="1"/>
    </xf>
    <xf numFmtId="164" fontId="17" fillId="2" borderId="3" xfId="0" applyNumberFormat="1" applyFont="1" applyFill="1" applyBorder="1" applyAlignment="1">
      <alignment horizontal="right" wrapText="1"/>
    </xf>
    <xf numFmtId="2" fontId="17" fillId="2" borderId="3" xfId="0" applyNumberFormat="1" applyFont="1" applyFill="1" applyBorder="1" applyAlignment="1">
      <alignment horizontal="right" wrapText="1"/>
    </xf>
    <xf numFmtId="164" fontId="9" fillId="2" borderId="3" xfId="0" quotePrefix="1" applyNumberFormat="1" applyFont="1" applyFill="1" applyBorder="1" applyAlignment="1">
      <alignment horizontal="right" vertical="center"/>
    </xf>
    <xf numFmtId="2" fontId="26" fillId="2" borderId="3" xfId="0" quotePrefix="1" applyNumberFormat="1" applyFont="1" applyFill="1" applyBorder="1" applyAlignment="1">
      <alignment horizontal="center" vertical="center" wrapText="1"/>
    </xf>
    <xf numFmtId="164" fontId="26" fillId="2" borderId="3" xfId="0" quotePrefix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3" fillId="2" borderId="3" xfId="0" applyNumberFormat="1" applyFont="1" applyFill="1" applyBorder="1" applyAlignment="1">
      <alignment horizontal="right"/>
    </xf>
    <xf numFmtId="165" fontId="10" fillId="3" borderId="1" xfId="0" quotePrefix="1" applyNumberFormat="1" applyFont="1" applyFill="1" applyBorder="1" applyAlignment="1">
      <alignment horizontal="right"/>
    </xf>
    <xf numFmtId="165" fontId="10" fillId="5" borderId="1" xfId="0" quotePrefix="1" applyNumberFormat="1" applyFont="1" applyFill="1" applyBorder="1" applyAlignment="1">
      <alignment horizontal="right"/>
    </xf>
    <xf numFmtId="165" fontId="27" fillId="5" borderId="3" xfId="0" applyNumberFormat="1" applyFont="1" applyFill="1" applyBorder="1" applyAlignment="1">
      <alignment horizontal="right"/>
    </xf>
    <xf numFmtId="165" fontId="6" fillId="5" borderId="3" xfId="0" applyNumberFormat="1" applyFont="1" applyFill="1" applyBorder="1" applyAlignment="1">
      <alignment horizontal="right"/>
    </xf>
    <xf numFmtId="166" fontId="21" fillId="5" borderId="3" xfId="0" applyNumberFormat="1" applyFont="1" applyFill="1" applyBorder="1" applyAlignment="1">
      <alignment horizontal="right"/>
    </xf>
    <xf numFmtId="0" fontId="10" fillId="3" borderId="1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0" fillId="5" borderId="1" xfId="0" quotePrefix="1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vertical="center"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10" fillId="5" borderId="1" xfId="0" applyFont="1" applyFill="1" applyBorder="1" applyAlignment="1">
      <alignment horizontal="left"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10" fillId="5" borderId="4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0" fillId="0" borderId="1" xfId="0" quotePrefix="1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8" fillId="5" borderId="2" xfId="0" applyFont="1" applyFill="1" applyBorder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/>
    </xf>
    <xf numFmtId="0" fontId="10" fillId="0" borderId="1" xfId="0" quotePrefix="1" applyFont="1" applyBorder="1" applyAlignment="1">
      <alignment horizontal="left" vertical="center"/>
    </xf>
    <xf numFmtId="0" fontId="11" fillId="0" borderId="0" xfId="0" applyFont="1" applyAlignment="1">
      <alignment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/>
    </xf>
    <xf numFmtId="0" fontId="8" fillId="5" borderId="2" xfId="0" quotePrefix="1" applyFont="1" applyFill="1" applyBorder="1" applyAlignment="1">
      <alignment horizontal="center" vertical="center"/>
    </xf>
    <xf numFmtId="0" fontId="8" fillId="5" borderId="4" xfId="0" quotePrefix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 indent="1"/>
    </xf>
    <xf numFmtId="0" fontId="6" fillId="2" borderId="2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 indent="1"/>
    </xf>
    <xf numFmtId="0" fontId="17" fillId="4" borderId="1" xfId="0" applyFont="1" applyFill="1" applyBorder="1" applyAlignment="1">
      <alignment horizontal="left" vertical="center" wrapText="1"/>
    </xf>
    <xf numFmtId="0" fontId="17" fillId="4" borderId="2" xfId="0" applyFont="1" applyFill="1" applyBorder="1" applyAlignment="1">
      <alignment horizontal="left" vertical="center" wrapText="1"/>
    </xf>
    <xf numFmtId="0" fontId="17" fillId="4" borderId="4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6" fillId="7" borderId="2" xfId="0" applyFont="1" applyFill="1" applyBorder="1" applyAlignment="1">
      <alignment horizontal="left" vertical="center" wrapText="1"/>
    </xf>
    <xf numFmtId="0" fontId="6" fillId="7" borderId="4" xfId="0" applyFont="1" applyFill="1" applyBorder="1" applyAlignment="1">
      <alignment horizontal="left" vertical="center" wrapText="1"/>
    </xf>
  </cellXfs>
  <cellStyles count="2">
    <cellStyle name="Normalno" xfId="0" builtinId="0"/>
    <cellStyle name="Normalno 2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"/>
  <sheetViews>
    <sheetView zoomScale="80" zoomScaleNormal="80" workbookViewId="0">
      <selection activeCell="L33" sqref="L33"/>
    </sheetView>
  </sheetViews>
  <sheetFormatPr defaultRowHeight="15" x14ac:dyDescent="0.25"/>
  <cols>
    <col min="5" max="7" width="25.28515625" customWidth="1"/>
    <col min="8" max="8" width="23.42578125" customWidth="1"/>
    <col min="9" max="9" width="21.140625" customWidth="1"/>
    <col min="10" max="10" width="23.140625" customWidth="1"/>
    <col min="11" max="11" width="14" customWidth="1"/>
    <col min="12" max="12" width="11.42578125" customWidth="1"/>
  </cols>
  <sheetData>
    <row r="1" spans="1:12" ht="42" customHeight="1" x14ac:dyDescent="0.25">
      <c r="A1" s="195" t="s">
        <v>140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2" ht="18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2" ht="15.75" x14ac:dyDescent="0.25">
      <c r="A3" s="195" t="s">
        <v>27</v>
      </c>
      <c r="B3" s="195"/>
      <c r="C3" s="195"/>
      <c r="D3" s="195"/>
      <c r="E3" s="195"/>
      <c r="F3" s="195"/>
      <c r="G3" s="195"/>
      <c r="H3" s="195"/>
      <c r="I3" s="195"/>
      <c r="J3" s="207"/>
      <c r="K3" s="207"/>
    </row>
    <row r="4" spans="1:12" ht="18" x14ac:dyDescent="0.25">
      <c r="A4" s="4"/>
      <c r="B4" s="4"/>
      <c r="C4" s="4"/>
      <c r="D4" s="4"/>
      <c r="E4" s="4"/>
      <c r="F4" s="4"/>
      <c r="G4" s="4"/>
      <c r="H4" s="4"/>
      <c r="I4" s="4"/>
      <c r="J4" s="5"/>
      <c r="K4" s="5"/>
    </row>
    <row r="5" spans="1:12" ht="18" customHeight="1" x14ac:dyDescent="0.25">
      <c r="A5" s="195" t="s">
        <v>33</v>
      </c>
      <c r="B5" s="196"/>
      <c r="C5" s="196"/>
      <c r="D5" s="196"/>
      <c r="E5" s="196"/>
      <c r="F5" s="196"/>
      <c r="G5" s="196"/>
      <c r="H5" s="196"/>
      <c r="I5" s="196"/>
      <c r="J5" s="196"/>
      <c r="K5" s="196"/>
    </row>
    <row r="6" spans="1:12" ht="18" x14ac:dyDescent="0.25">
      <c r="A6" s="1"/>
      <c r="B6" s="2"/>
      <c r="C6" s="2"/>
      <c r="D6" s="2"/>
      <c r="E6" s="6"/>
      <c r="F6" s="7"/>
      <c r="G6" s="7"/>
      <c r="H6" s="7"/>
      <c r="I6" s="7"/>
      <c r="J6" s="7"/>
      <c r="K6" s="27"/>
      <c r="L6" s="27" t="s">
        <v>40</v>
      </c>
    </row>
    <row r="7" spans="1:12" x14ac:dyDescent="0.25">
      <c r="A7" s="23"/>
      <c r="B7" s="24"/>
      <c r="C7" s="24"/>
      <c r="D7" s="25"/>
      <c r="E7" s="26"/>
      <c r="F7" s="3" t="s">
        <v>156</v>
      </c>
      <c r="G7" s="3" t="s">
        <v>157</v>
      </c>
      <c r="H7" s="3" t="s">
        <v>158</v>
      </c>
      <c r="I7" s="3" t="s">
        <v>113</v>
      </c>
      <c r="J7" s="3" t="s">
        <v>144</v>
      </c>
      <c r="K7" s="3" t="s">
        <v>114</v>
      </c>
      <c r="L7" s="3" t="s">
        <v>114</v>
      </c>
    </row>
    <row r="8" spans="1:12" x14ac:dyDescent="0.25">
      <c r="A8" s="23"/>
      <c r="B8" s="24"/>
      <c r="C8" s="24"/>
      <c r="D8" s="25"/>
      <c r="E8" s="26"/>
      <c r="F8" s="3">
        <v>1</v>
      </c>
      <c r="G8" s="3">
        <v>2</v>
      </c>
      <c r="H8" s="3">
        <v>3</v>
      </c>
      <c r="I8" s="3">
        <v>4</v>
      </c>
      <c r="J8" s="3" t="s">
        <v>115</v>
      </c>
      <c r="K8" s="3" t="s">
        <v>116</v>
      </c>
      <c r="L8" s="3" t="s">
        <v>117</v>
      </c>
    </row>
    <row r="9" spans="1:12" s="47" customFormat="1" x14ac:dyDescent="0.25">
      <c r="A9" s="197" t="s">
        <v>0</v>
      </c>
      <c r="B9" s="192"/>
      <c r="C9" s="192"/>
      <c r="D9" s="192"/>
      <c r="E9" s="203"/>
      <c r="F9" s="148">
        <v>2021823.89</v>
      </c>
      <c r="G9" s="71">
        <v>2141028.4500000002</v>
      </c>
      <c r="H9" s="71">
        <v>2185564.2200000002</v>
      </c>
      <c r="I9" s="71">
        <v>54008.84</v>
      </c>
      <c r="J9" s="71">
        <v>2239572.36</v>
      </c>
      <c r="K9" s="71">
        <v>110.8</v>
      </c>
      <c r="L9" s="71">
        <v>102.5</v>
      </c>
    </row>
    <row r="10" spans="1:12" x14ac:dyDescent="0.25">
      <c r="A10" s="204" t="s">
        <v>68</v>
      </c>
      <c r="B10" s="202"/>
      <c r="C10" s="202"/>
      <c r="D10" s="202"/>
      <c r="E10" s="205"/>
      <c r="F10" s="72">
        <v>2021823.89</v>
      </c>
      <c r="G10" s="72">
        <v>2141028.4500000002</v>
      </c>
      <c r="H10" s="72">
        <v>2185564.2200000002</v>
      </c>
      <c r="I10" s="72">
        <v>54008.84</v>
      </c>
      <c r="J10" s="72">
        <v>2239572.36</v>
      </c>
      <c r="K10" s="72">
        <v>110.8</v>
      </c>
      <c r="L10" s="72">
        <v>102.5</v>
      </c>
    </row>
    <row r="11" spans="1:12" x14ac:dyDescent="0.25">
      <c r="A11" s="206" t="s">
        <v>69</v>
      </c>
      <c r="B11" s="205"/>
      <c r="C11" s="205"/>
      <c r="D11" s="205"/>
      <c r="E11" s="205"/>
      <c r="F11" s="149">
        <v>0</v>
      </c>
      <c r="G11" s="147">
        <v>0</v>
      </c>
      <c r="H11" s="147">
        <v>0</v>
      </c>
      <c r="I11" s="147">
        <v>0</v>
      </c>
      <c r="J11" s="147">
        <v>0</v>
      </c>
      <c r="K11" s="147">
        <v>0</v>
      </c>
      <c r="L11" s="147">
        <v>0</v>
      </c>
    </row>
    <row r="12" spans="1:12" s="47" customFormat="1" x14ac:dyDescent="0.25">
      <c r="A12" s="48" t="s">
        <v>2</v>
      </c>
      <c r="B12" s="46"/>
      <c r="C12" s="46"/>
      <c r="D12" s="46"/>
      <c r="E12" s="46"/>
      <c r="F12" s="71">
        <v>2023923.77</v>
      </c>
      <c r="G12" s="71">
        <v>2141028.4500000002</v>
      </c>
      <c r="H12" s="71">
        <v>2294206.75</v>
      </c>
      <c r="I12" s="71">
        <v>49356.83</v>
      </c>
      <c r="J12" s="71">
        <v>2343563.58</v>
      </c>
      <c r="K12" s="131">
        <v>115.8</v>
      </c>
      <c r="L12" s="131">
        <v>102.2</v>
      </c>
    </row>
    <row r="13" spans="1:12" x14ac:dyDescent="0.25">
      <c r="A13" s="201" t="s">
        <v>70</v>
      </c>
      <c r="B13" s="202"/>
      <c r="C13" s="202"/>
      <c r="D13" s="202"/>
      <c r="E13" s="202"/>
      <c r="F13" s="72">
        <v>1818567.94</v>
      </c>
      <c r="G13" s="72">
        <v>2116827.4500000002</v>
      </c>
      <c r="H13" s="72">
        <v>2179399.3199999998</v>
      </c>
      <c r="I13" s="72">
        <v>41251.15</v>
      </c>
      <c r="J13" s="72">
        <v>2220650.4700000002</v>
      </c>
      <c r="K13" s="147">
        <v>122.1</v>
      </c>
      <c r="L13" s="147">
        <v>101.9</v>
      </c>
    </row>
    <row r="14" spans="1:12" x14ac:dyDescent="0.25">
      <c r="A14" s="206" t="s">
        <v>71</v>
      </c>
      <c r="B14" s="205"/>
      <c r="C14" s="205"/>
      <c r="D14" s="205"/>
      <c r="E14" s="205"/>
      <c r="F14" s="72">
        <v>205355.83</v>
      </c>
      <c r="G14" s="72">
        <v>24201</v>
      </c>
      <c r="H14" s="72">
        <v>114807.43</v>
      </c>
      <c r="I14" s="72">
        <v>8105.68</v>
      </c>
      <c r="J14" s="72">
        <v>122913.11</v>
      </c>
      <c r="K14" s="147">
        <v>59.9</v>
      </c>
      <c r="L14" s="147">
        <v>107.1</v>
      </c>
    </row>
    <row r="15" spans="1:12" s="47" customFormat="1" x14ac:dyDescent="0.25">
      <c r="A15" s="191" t="s">
        <v>3</v>
      </c>
      <c r="B15" s="192"/>
      <c r="C15" s="192"/>
      <c r="D15" s="192"/>
      <c r="E15" s="192"/>
      <c r="F15" s="185">
        <v>-2099.88</v>
      </c>
      <c r="G15" s="131">
        <f t="shared" ref="G15:H15" si="0">G9-G12</f>
        <v>0</v>
      </c>
      <c r="H15" s="183">
        <f t="shared" si="0"/>
        <v>-108642.5299999998</v>
      </c>
      <c r="I15" s="184">
        <v>4651.3100000000004</v>
      </c>
      <c r="J15" s="184">
        <v>-103991.22</v>
      </c>
      <c r="K15" s="131"/>
      <c r="L15" s="131"/>
    </row>
    <row r="16" spans="1:12" ht="18" x14ac:dyDescent="0.25">
      <c r="A16" s="4"/>
      <c r="B16" s="18"/>
      <c r="C16" s="18"/>
      <c r="D16" s="18"/>
      <c r="E16" s="18"/>
      <c r="F16" s="18"/>
      <c r="G16" s="18"/>
      <c r="H16" s="18"/>
      <c r="I16" s="19"/>
      <c r="J16" s="19"/>
      <c r="K16" s="19"/>
    </row>
    <row r="17" spans="1:12" ht="18" customHeight="1" x14ac:dyDescent="0.25">
      <c r="A17" s="195" t="s">
        <v>34</v>
      </c>
      <c r="B17" s="196"/>
      <c r="C17" s="196"/>
      <c r="D17" s="196"/>
      <c r="E17" s="196"/>
      <c r="F17" s="196"/>
      <c r="G17" s="196"/>
      <c r="H17" s="196"/>
      <c r="I17" s="196"/>
      <c r="J17" s="196"/>
      <c r="K17" s="196"/>
    </row>
    <row r="18" spans="1:12" ht="18" x14ac:dyDescent="0.25">
      <c r="A18" s="4"/>
      <c r="B18" s="18"/>
      <c r="C18" s="18"/>
      <c r="D18" s="18"/>
      <c r="E18" s="18"/>
      <c r="F18" s="18"/>
      <c r="G18" s="18"/>
      <c r="H18" s="18"/>
      <c r="I18" s="19"/>
      <c r="J18" s="19"/>
      <c r="K18" s="19"/>
    </row>
    <row r="19" spans="1:12" x14ac:dyDescent="0.25">
      <c r="A19" s="23"/>
      <c r="B19" s="24"/>
      <c r="C19" s="24"/>
      <c r="D19" s="25"/>
      <c r="E19" s="26"/>
      <c r="F19" s="3" t="s">
        <v>156</v>
      </c>
      <c r="G19" s="3" t="s">
        <v>157</v>
      </c>
      <c r="H19" s="3" t="s">
        <v>158</v>
      </c>
      <c r="I19" s="3" t="s">
        <v>113</v>
      </c>
      <c r="J19" s="3" t="s">
        <v>144</v>
      </c>
      <c r="K19" s="3" t="s">
        <v>114</v>
      </c>
      <c r="L19" s="3" t="s">
        <v>114</v>
      </c>
    </row>
    <row r="20" spans="1:12" x14ac:dyDescent="0.25">
      <c r="A20" s="23"/>
      <c r="B20" s="24"/>
      <c r="C20" s="24"/>
      <c r="D20" s="25"/>
      <c r="E20" s="26"/>
      <c r="F20" s="3">
        <v>1</v>
      </c>
      <c r="G20" s="3">
        <v>2</v>
      </c>
      <c r="H20" s="3">
        <v>3</v>
      </c>
      <c r="I20" s="3">
        <v>4</v>
      </c>
      <c r="J20" s="3" t="s">
        <v>115</v>
      </c>
      <c r="K20" s="3" t="s">
        <v>116</v>
      </c>
      <c r="L20" s="3" t="s">
        <v>117</v>
      </c>
    </row>
    <row r="21" spans="1:12" ht="15.75" customHeight="1" x14ac:dyDescent="0.25">
      <c r="A21" s="206" t="s">
        <v>72</v>
      </c>
      <c r="B21" s="205"/>
      <c r="C21" s="205"/>
      <c r="D21" s="205"/>
      <c r="E21" s="205"/>
      <c r="F21" s="147">
        <v>0</v>
      </c>
      <c r="G21" s="147">
        <v>0</v>
      </c>
      <c r="H21" s="147">
        <v>0</v>
      </c>
      <c r="I21" s="147">
        <v>0</v>
      </c>
      <c r="J21" s="147">
        <v>0</v>
      </c>
      <c r="K21" s="150">
        <v>0</v>
      </c>
      <c r="L21" s="150">
        <v>0</v>
      </c>
    </row>
    <row r="22" spans="1:12" x14ac:dyDescent="0.25">
      <c r="A22" s="206" t="s">
        <v>73</v>
      </c>
      <c r="B22" s="205"/>
      <c r="C22" s="205"/>
      <c r="D22" s="205"/>
      <c r="E22" s="205"/>
      <c r="F22" s="147">
        <v>0</v>
      </c>
      <c r="G22" s="147">
        <v>0</v>
      </c>
      <c r="H22" s="147">
        <v>0</v>
      </c>
      <c r="I22" s="147">
        <v>0</v>
      </c>
      <c r="J22" s="147">
        <v>0</v>
      </c>
      <c r="K22" s="150">
        <v>0</v>
      </c>
      <c r="L22" s="150">
        <v>0</v>
      </c>
    </row>
    <row r="23" spans="1:12" s="47" customFormat="1" x14ac:dyDescent="0.25">
      <c r="A23" s="191" t="s">
        <v>5</v>
      </c>
      <c r="B23" s="192"/>
      <c r="C23" s="192"/>
      <c r="D23" s="192"/>
      <c r="E23" s="192"/>
      <c r="F23" s="131">
        <f>F21-F22</f>
        <v>0</v>
      </c>
      <c r="G23" s="131">
        <f t="shared" ref="G23:K23" si="1">G21-G22</f>
        <v>0</v>
      </c>
      <c r="H23" s="131">
        <v>0</v>
      </c>
      <c r="I23" s="131">
        <f t="shared" si="1"/>
        <v>0</v>
      </c>
      <c r="J23" s="131">
        <f t="shared" si="1"/>
        <v>0</v>
      </c>
      <c r="K23" s="131">
        <f t="shared" si="1"/>
        <v>0</v>
      </c>
      <c r="L23" s="131">
        <f t="shared" ref="L23" si="2">L21-L22</f>
        <v>0</v>
      </c>
    </row>
    <row r="24" spans="1:12" s="47" customFormat="1" x14ac:dyDescent="0.25">
      <c r="A24" s="191" t="s">
        <v>6</v>
      </c>
      <c r="B24" s="192"/>
      <c r="C24" s="192"/>
      <c r="D24" s="192"/>
      <c r="E24" s="192"/>
      <c r="F24" s="131">
        <v>0</v>
      </c>
      <c r="G24" s="131">
        <f t="shared" ref="G24:K24" si="3">G15+G23</f>
        <v>0</v>
      </c>
      <c r="H24" s="131">
        <v>0</v>
      </c>
      <c r="I24" s="131">
        <v>0</v>
      </c>
      <c r="J24" s="131">
        <v>0</v>
      </c>
      <c r="K24" s="131">
        <f t="shared" si="3"/>
        <v>0</v>
      </c>
      <c r="L24" s="131">
        <f t="shared" ref="L24" si="4">L15+L23</f>
        <v>0</v>
      </c>
    </row>
    <row r="25" spans="1:12" ht="18" x14ac:dyDescent="0.25">
      <c r="A25" s="17"/>
      <c r="B25" s="18"/>
      <c r="C25" s="18"/>
      <c r="D25" s="18"/>
      <c r="E25" s="18"/>
      <c r="F25" s="18"/>
      <c r="G25" s="18"/>
      <c r="H25" s="18"/>
      <c r="I25" s="19"/>
      <c r="J25" s="19"/>
      <c r="K25" s="19"/>
    </row>
    <row r="26" spans="1:12" ht="15.75" x14ac:dyDescent="0.25">
      <c r="A26" s="195" t="s">
        <v>74</v>
      </c>
      <c r="B26" s="196"/>
      <c r="C26" s="196"/>
      <c r="D26" s="196"/>
      <c r="E26" s="196"/>
      <c r="F26" s="196"/>
      <c r="G26" s="196"/>
      <c r="H26" s="196"/>
      <c r="I26" s="196"/>
      <c r="J26" s="196"/>
      <c r="K26" s="196"/>
    </row>
    <row r="27" spans="1:12" ht="15.75" x14ac:dyDescent="0.25">
      <c r="A27" s="28"/>
      <c r="B27" s="29"/>
      <c r="C27" s="29"/>
      <c r="D27" s="29"/>
      <c r="E27" s="29"/>
      <c r="F27" s="29"/>
      <c r="G27" s="29"/>
      <c r="H27" s="29"/>
      <c r="I27" s="29"/>
      <c r="J27" s="29"/>
      <c r="K27" s="29"/>
    </row>
    <row r="28" spans="1:12" ht="23.25" customHeight="1" x14ac:dyDescent="0.25">
      <c r="A28" s="23"/>
      <c r="B28" s="24"/>
      <c r="C28" s="24"/>
      <c r="D28" s="25"/>
      <c r="E28" s="26"/>
      <c r="F28" s="3" t="s">
        <v>156</v>
      </c>
      <c r="G28" s="3" t="s">
        <v>157</v>
      </c>
      <c r="H28" s="3" t="s">
        <v>158</v>
      </c>
      <c r="I28" s="3" t="s">
        <v>113</v>
      </c>
      <c r="J28" s="3" t="s">
        <v>144</v>
      </c>
      <c r="K28" s="3" t="s">
        <v>114</v>
      </c>
      <c r="L28" s="3" t="s">
        <v>114</v>
      </c>
    </row>
    <row r="29" spans="1:12" ht="23.25" customHeight="1" x14ac:dyDescent="0.25">
      <c r="A29" s="23"/>
      <c r="B29" s="24"/>
      <c r="C29" s="24"/>
      <c r="D29" s="25"/>
      <c r="E29" s="26"/>
      <c r="F29" s="91">
        <v>1</v>
      </c>
      <c r="G29" s="3">
        <v>2</v>
      </c>
      <c r="H29" s="3">
        <v>3</v>
      </c>
      <c r="I29" s="3">
        <v>4</v>
      </c>
      <c r="J29" s="3" t="s">
        <v>115</v>
      </c>
      <c r="K29" s="3" t="s">
        <v>116</v>
      </c>
      <c r="L29" s="3" t="s">
        <v>117</v>
      </c>
    </row>
    <row r="30" spans="1:12" ht="30" customHeight="1" x14ac:dyDescent="0.25">
      <c r="A30" s="186" t="s">
        <v>75</v>
      </c>
      <c r="B30" s="187"/>
      <c r="C30" s="187"/>
      <c r="D30" s="187"/>
      <c r="E30" s="188"/>
      <c r="F30" s="181">
        <v>-10537.15</v>
      </c>
      <c r="G30" s="151">
        <v>0</v>
      </c>
      <c r="H30" s="181">
        <v>108642.53</v>
      </c>
      <c r="I30" s="181">
        <v>-4651.3100000000004</v>
      </c>
      <c r="J30" s="181">
        <v>103991.22</v>
      </c>
      <c r="K30" s="153"/>
      <c r="L30" s="153">
        <v>95.7</v>
      </c>
    </row>
    <row r="31" spans="1:12" s="47" customFormat="1" ht="15" customHeight="1" x14ac:dyDescent="0.25">
      <c r="A31" s="191" t="s">
        <v>76</v>
      </c>
      <c r="B31" s="192"/>
      <c r="C31" s="192"/>
      <c r="D31" s="192"/>
      <c r="E31" s="192"/>
      <c r="F31" s="152">
        <v>0</v>
      </c>
      <c r="G31" s="152">
        <f t="shared" ref="G31" si="5">G24+G30</f>
        <v>0</v>
      </c>
      <c r="H31" s="182">
        <v>0</v>
      </c>
      <c r="I31" s="152">
        <v>0</v>
      </c>
      <c r="J31" s="152">
        <v>0</v>
      </c>
      <c r="K31" s="154"/>
      <c r="L31" s="154"/>
    </row>
    <row r="32" spans="1:12" s="47" customFormat="1" ht="25.5" customHeight="1" x14ac:dyDescent="0.25">
      <c r="A32" s="197" t="s">
        <v>77</v>
      </c>
      <c r="B32" s="198"/>
      <c r="C32" s="198"/>
      <c r="D32" s="198"/>
      <c r="E32" s="199"/>
      <c r="F32" s="182">
        <v>-10537.145</v>
      </c>
      <c r="G32" s="152">
        <f t="shared" ref="G32" si="6">G15+G23+G30-G31</f>
        <v>0</v>
      </c>
      <c r="H32" s="182">
        <v>108642.53</v>
      </c>
      <c r="I32" s="182">
        <v>-4651.3100000000004</v>
      </c>
      <c r="J32" s="182">
        <v>103991.22</v>
      </c>
      <c r="K32" s="154"/>
      <c r="L32" s="154">
        <v>95.7</v>
      </c>
    </row>
    <row r="33" spans="1:12" ht="15" customHeight="1" x14ac:dyDescent="0.25">
      <c r="A33" s="34"/>
      <c r="B33" s="35"/>
      <c r="C33" s="35"/>
      <c r="D33" s="35"/>
      <c r="E33" s="35"/>
      <c r="F33" s="35"/>
      <c r="G33" s="35"/>
      <c r="H33" s="35"/>
      <c r="I33" s="35"/>
      <c r="J33" s="35"/>
      <c r="K33" s="35"/>
    </row>
    <row r="34" spans="1:12" ht="21" customHeight="1" x14ac:dyDescent="0.25">
      <c r="A34" s="200" t="s">
        <v>78</v>
      </c>
      <c r="B34" s="200"/>
      <c r="C34" s="200"/>
      <c r="D34" s="200"/>
      <c r="E34" s="200"/>
      <c r="F34" s="200"/>
      <c r="G34" s="200"/>
      <c r="H34" s="200"/>
      <c r="I34" s="200"/>
      <c r="J34" s="200"/>
      <c r="K34" s="200"/>
    </row>
    <row r="35" spans="1:12" ht="29.25" customHeight="1" x14ac:dyDescent="0.25">
      <c r="A35" s="36"/>
      <c r="B35" s="37"/>
      <c r="C35" s="37"/>
      <c r="D35" s="37"/>
      <c r="E35" s="37"/>
      <c r="F35" s="37"/>
      <c r="G35" s="37"/>
      <c r="H35" s="37"/>
      <c r="I35" s="38"/>
      <c r="J35" s="38"/>
      <c r="K35" s="38"/>
    </row>
    <row r="36" spans="1:12" ht="23.25" customHeight="1" x14ac:dyDescent="0.25">
      <c r="A36" s="39"/>
      <c r="B36" s="40"/>
      <c r="C36" s="40"/>
      <c r="D36" s="41"/>
      <c r="E36" s="42"/>
      <c r="F36" s="43" t="s">
        <v>156</v>
      </c>
      <c r="G36" s="43" t="s">
        <v>157</v>
      </c>
      <c r="H36" s="3" t="s">
        <v>158</v>
      </c>
      <c r="I36" s="3" t="s">
        <v>113</v>
      </c>
      <c r="J36" s="3" t="s">
        <v>144</v>
      </c>
      <c r="K36" s="3" t="s">
        <v>114</v>
      </c>
      <c r="L36" s="3" t="s">
        <v>114</v>
      </c>
    </row>
    <row r="37" spans="1:12" s="94" customFormat="1" x14ac:dyDescent="0.25">
      <c r="A37" s="158"/>
      <c r="B37" s="159"/>
      <c r="C37" s="159"/>
      <c r="D37" s="160"/>
      <c r="E37" s="161"/>
      <c r="F37" s="157">
        <v>1</v>
      </c>
      <c r="G37" s="157">
        <v>2</v>
      </c>
      <c r="H37" s="91">
        <v>3</v>
      </c>
      <c r="I37" s="91">
        <v>4</v>
      </c>
      <c r="J37" s="3" t="s">
        <v>115</v>
      </c>
      <c r="K37" s="3" t="s">
        <v>116</v>
      </c>
      <c r="L37" s="3" t="s">
        <v>117</v>
      </c>
    </row>
    <row r="38" spans="1:12" x14ac:dyDescent="0.25">
      <c r="A38" s="186" t="s">
        <v>75</v>
      </c>
      <c r="B38" s="187"/>
      <c r="C38" s="187"/>
      <c r="D38" s="187"/>
      <c r="E38" s="188"/>
      <c r="F38" s="151">
        <v>0</v>
      </c>
      <c r="G38" s="151">
        <f>F41</f>
        <v>0</v>
      </c>
      <c r="H38" s="151">
        <f>G41</f>
        <v>0</v>
      </c>
      <c r="I38" s="151">
        <f>G41</f>
        <v>0</v>
      </c>
      <c r="J38" s="151">
        <f>I41</f>
        <v>0</v>
      </c>
      <c r="K38" s="153">
        <f>J41</f>
        <v>0</v>
      </c>
      <c r="L38" s="153">
        <v>0</v>
      </c>
    </row>
    <row r="39" spans="1:12" ht="27" customHeight="1" x14ac:dyDescent="0.25">
      <c r="A39" s="186" t="s">
        <v>4</v>
      </c>
      <c r="B39" s="187"/>
      <c r="C39" s="187"/>
      <c r="D39" s="187"/>
      <c r="E39" s="188"/>
      <c r="F39" s="151">
        <v>0</v>
      </c>
      <c r="G39" s="152">
        <v>0</v>
      </c>
      <c r="H39" s="151">
        <v>0</v>
      </c>
      <c r="I39" s="151">
        <v>0</v>
      </c>
      <c r="J39" s="151">
        <v>0</v>
      </c>
      <c r="K39" s="153">
        <v>0</v>
      </c>
      <c r="L39" s="153">
        <v>0</v>
      </c>
    </row>
    <row r="40" spans="1:12" x14ac:dyDescent="0.25">
      <c r="A40" s="186" t="s">
        <v>79</v>
      </c>
      <c r="B40" s="189"/>
      <c r="C40" s="189"/>
      <c r="D40" s="189"/>
      <c r="E40" s="190"/>
      <c r="F40" s="151">
        <v>0</v>
      </c>
      <c r="G40" s="151">
        <v>0</v>
      </c>
      <c r="H40" s="151">
        <v>0</v>
      </c>
      <c r="I40" s="151">
        <v>0</v>
      </c>
      <c r="J40" s="151">
        <v>0</v>
      </c>
      <c r="K40" s="153">
        <v>0</v>
      </c>
      <c r="L40" s="153">
        <v>0</v>
      </c>
    </row>
    <row r="41" spans="1:12" s="47" customFormat="1" ht="15" customHeight="1" x14ac:dyDescent="0.25">
      <c r="A41" s="191" t="s">
        <v>76</v>
      </c>
      <c r="B41" s="192"/>
      <c r="C41" s="192"/>
      <c r="D41" s="192"/>
      <c r="E41" s="192"/>
      <c r="F41" s="155">
        <f>F38-F39+F40</f>
        <v>0</v>
      </c>
      <c r="G41" s="155">
        <f t="shared" ref="G41:K41" si="7">G38-G39+G40</f>
        <v>0</v>
      </c>
      <c r="H41" s="155">
        <f t="shared" ref="H41" si="8">H38-H39+H40</f>
        <v>0</v>
      </c>
      <c r="I41" s="155">
        <f t="shared" si="7"/>
        <v>0</v>
      </c>
      <c r="J41" s="155">
        <f t="shared" si="7"/>
        <v>0</v>
      </c>
      <c r="K41" s="156">
        <f t="shared" si="7"/>
        <v>0</v>
      </c>
      <c r="L41" s="154">
        <f t="shared" ref="L41" si="9">L23+L31+L39-L40</f>
        <v>0</v>
      </c>
    </row>
    <row r="43" spans="1:12" x14ac:dyDescent="0.25">
      <c r="A43" s="193"/>
      <c r="B43" s="194"/>
      <c r="C43" s="194"/>
      <c r="D43" s="194"/>
      <c r="E43" s="194"/>
      <c r="F43" s="194"/>
      <c r="G43" s="194"/>
      <c r="H43" s="194"/>
      <c r="I43" s="194"/>
      <c r="J43" s="194"/>
      <c r="K43" s="194"/>
    </row>
  </sheetData>
  <mergeCells count="24">
    <mergeCell ref="A17:K17"/>
    <mergeCell ref="A21:E21"/>
    <mergeCell ref="A22:E22"/>
    <mergeCell ref="A23:E23"/>
    <mergeCell ref="A14:E14"/>
    <mergeCell ref="A15:E15"/>
    <mergeCell ref="A13:E13"/>
    <mergeCell ref="A9:E9"/>
    <mergeCell ref="A10:E10"/>
    <mergeCell ref="A11:E11"/>
    <mergeCell ref="A1:K1"/>
    <mergeCell ref="A3:K3"/>
    <mergeCell ref="A5:K5"/>
    <mergeCell ref="A24:E24"/>
    <mergeCell ref="A26:K26"/>
    <mergeCell ref="A31:E31"/>
    <mergeCell ref="A32:E32"/>
    <mergeCell ref="A34:K34"/>
    <mergeCell ref="A30:E30"/>
    <mergeCell ref="A38:E38"/>
    <mergeCell ref="A39:E39"/>
    <mergeCell ref="A40:E40"/>
    <mergeCell ref="A41:E41"/>
    <mergeCell ref="A43:K43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86"/>
  <sheetViews>
    <sheetView zoomScale="84" zoomScaleNormal="84" workbookViewId="0">
      <selection activeCell="A7" sqref="A7:J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45.42578125" bestFit="1" customWidth="1"/>
    <col min="5" max="5" width="20.42578125" customWidth="1"/>
    <col min="6" max="6" width="21.42578125" customWidth="1"/>
    <col min="7" max="7" width="19.5703125" customWidth="1"/>
    <col min="8" max="8" width="18.42578125" customWidth="1"/>
    <col min="9" max="9" width="19.140625" customWidth="1"/>
    <col min="10" max="10" width="8.85546875" customWidth="1"/>
  </cols>
  <sheetData>
    <row r="1" spans="1:11" ht="42" customHeight="1" x14ac:dyDescent="0.25">
      <c r="A1" s="195" t="s">
        <v>140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1" ht="18" customHeight="1" x14ac:dyDescent="0.25">
      <c r="A2" s="4"/>
      <c r="B2" s="4"/>
      <c r="C2" s="4"/>
      <c r="D2" s="4"/>
      <c r="E2" s="4"/>
      <c r="F2" s="4"/>
      <c r="G2" s="4"/>
      <c r="H2" s="4"/>
      <c r="I2" s="4"/>
    </row>
    <row r="3" spans="1:11" ht="15.75" customHeight="1" x14ac:dyDescent="0.25">
      <c r="A3" s="195" t="s">
        <v>27</v>
      </c>
      <c r="B3" s="195"/>
      <c r="C3" s="195"/>
      <c r="D3" s="195"/>
      <c r="E3" s="195"/>
      <c r="F3" s="195"/>
      <c r="G3" s="195"/>
      <c r="H3" s="195"/>
      <c r="I3" s="195"/>
      <c r="J3" s="195"/>
    </row>
    <row r="4" spans="1:11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11" ht="18" customHeight="1" x14ac:dyDescent="0.25">
      <c r="A5" s="195" t="s">
        <v>8</v>
      </c>
      <c r="B5" s="195"/>
      <c r="C5" s="195"/>
      <c r="D5" s="195"/>
      <c r="E5" s="195"/>
      <c r="F5" s="195"/>
      <c r="G5" s="195"/>
      <c r="H5" s="195"/>
      <c r="I5" s="195"/>
      <c r="J5" s="195"/>
    </row>
    <row r="6" spans="1:11" ht="18" x14ac:dyDescent="0.25">
      <c r="A6" s="4"/>
      <c r="B6" s="4"/>
      <c r="C6" s="4"/>
      <c r="D6" s="4"/>
      <c r="E6" s="4"/>
      <c r="F6" s="4"/>
      <c r="G6" s="4"/>
      <c r="H6" s="5"/>
      <c r="I6" s="5"/>
    </row>
    <row r="7" spans="1:11" ht="15.75" customHeight="1" x14ac:dyDescent="0.25">
      <c r="A7" s="195" t="s">
        <v>1</v>
      </c>
      <c r="B7" s="195"/>
      <c r="C7" s="195"/>
      <c r="D7" s="195"/>
      <c r="E7" s="195"/>
      <c r="F7" s="195"/>
      <c r="G7" s="195"/>
      <c r="H7" s="195"/>
      <c r="I7" s="195"/>
      <c r="J7" s="195"/>
    </row>
    <row r="8" spans="1:11" ht="18" x14ac:dyDescent="0.25">
      <c r="A8" s="4"/>
      <c r="B8" s="4"/>
      <c r="C8" s="4"/>
      <c r="D8" s="4"/>
      <c r="E8" s="4"/>
      <c r="F8" s="4"/>
      <c r="G8" s="4"/>
      <c r="H8" s="5"/>
      <c r="I8" s="5"/>
    </row>
    <row r="9" spans="1:11" s="51" customFormat="1" ht="48.75" customHeight="1" x14ac:dyDescent="0.25">
      <c r="A9" s="49" t="s">
        <v>9</v>
      </c>
      <c r="B9" s="50" t="s">
        <v>10</v>
      </c>
      <c r="C9" s="50" t="s">
        <v>11</v>
      </c>
      <c r="D9" s="50" t="s">
        <v>7</v>
      </c>
      <c r="E9" s="50" t="s">
        <v>141</v>
      </c>
      <c r="F9" s="49" t="s">
        <v>142</v>
      </c>
      <c r="G9" s="49" t="s">
        <v>143</v>
      </c>
      <c r="H9" s="49" t="s">
        <v>113</v>
      </c>
      <c r="I9" s="49" t="s">
        <v>144</v>
      </c>
      <c r="J9" s="49" t="s">
        <v>118</v>
      </c>
      <c r="K9" s="49" t="s">
        <v>118</v>
      </c>
    </row>
    <row r="10" spans="1:11" s="94" customFormat="1" ht="21.75" customHeight="1" x14ac:dyDescent="0.25">
      <c r="A10" s="91"/>
      <c r="B10" s="92"/>
      <c r="C10" s="93"/>
      <c r="D10" s="93"/>
      <c r="E10" s="93">
        <v>1</v>
      </c>
      <c r="F10" s="3">
        <v>2</v>
      </c>
      <c r="G10" s="3">
        <v>3</v>
      </c>
      <c r="H10" s="3">
        <v>4</v>
      </c>
      <c r="I10" s="3" t="s">
        <v>115</v>
      </c>
      <c r="J10" s="3" t="s">
        <v>116</v>
      </c>
      <c r="K10" s="3" t="s">
        <v>117</v>
      </c>
    </row>
    <row r="11" spans="1:11" s="47" customFormat="1" x14ac:dyDescent="0.25">
      <c r="A11" s="53" t="s">
        <v>80</v>
      </c>
      <c r="B11" s="54"/>
      <c r="C11" s="55"/>
      <c r="D11" s="52"/>
      <c r="E11" s="73">
        <v>2021823.89</v>
      </c>
      <c r="F11" s="74">
        <v>2141028.4500000002</v>
      </c>
      <c r="G11" s="74">
        <v>2185564.2200000002</v>
      </c>
      <c r="H11" s="74">
        <v>54008.14</v>
      </c>
      <c r="I11" s="74">
        <v>2239572.36</v>
      </c>
      <c r="J11" s="133">
        <v>110.8</v>
      </c>
      <c r="K11" s="133">
        <v>102.5</v>
      </c>
    </row>
    <row r="12" spans="1:11" s="44" customFormat="1" ht="15.75" customHeight="1" x14ac:dyDescent="0.25">
      <c r="A12" s="45">
        <v>6</v>
      </c>
      <c r="B12" s="45"/>
      <c r="C12" s="45"/>
      <c r="D12" s="45" t="s">
        <v>12</v>
      </c>
      <c r="E12" s="75">
        <v>2021823.89</v>
      </c>
      <c r="F12" s="68">
        <v>2141028.4500000002</v>
      </c>
      <c r="G12" s="68">
        <v>2185564.2200000002</v>
      </c>
      <c r="H12" s="67">
        <v>54008.14</v>
      </c>
      <c r="I12" s="67">
        <v>2239572.36</v>
      </c>
      <c r="J12" s="134">
        <v>110.8</v>
      </c>
      <c r="K12" s="134">
        <v>102.5</v>
      </c>
    </row>
    <row r="13" spans="1:11" s="56" customFormat="1" ht="25.5" x14ac:dyDescent="0.25">
      <c r="A13" s="8"/>
      <c r="B13" s="8">
        <v>63</v>
      </c>
      <c r="C13" s="8"/>
      <c r="D13" s="8" t="s">
        <v>36</v>
      </c>
      <c r="E13" s="76">
        <v>1728268.32</v>
      </c>
      <c r="F13" s="70">
        <v>1952936.78</v>
      </c>
      <c r="G13" s="70">
        <v>1957077.23</v>
      </c>
      <c r="H13" s="69">
        <v>35008.839999999997</v>
      </c>
      <c r="I13" s="69">
        <v>1992086.07</v>
      </c>
      <c r="J13" s="123">
        <v>115.3</v>
      </c>
      <c r="K13" s="123">
        <v>101.8</v>
      </c>
    </row>
    <row r="14" spans="1:11" x14ac:dyDescent="0.25">
      <c r="A14" s="9"/>
      <c r="B14" s="9"/>
      <c r="C14" s="10" t="s">
        <v>110</v>
      </c>
      <c r="D14" s="10" t="s">
        <v>106</v>
      </c>
      <c r="E14" s="176">
        <v>1777.12</v>
      </c>
      <c r="F14" s="173">
        <v>6219.46</v>
      </c>
      <c r="G14" s="170">
        <v>3781.73</v>
      </c>
      <c r="H14" s="78">
        <v>205.75</v>
      </c>
      <c r="I14" s="78">
        <v>3987.48</v>
      </c>
      <c r="J14" s="124">
        <v>224.4</v>
      </c>
      <c r="K14" s="124">
        <v>105.4</v>
      </c>
    </row>
    <row r="15" spans="1:11" x14ac:dyDescent="0.25">
      <c r="A15" s="9"/>
      <c r="B15" s="9"/>
      <c r="C15" s="10" t="s">
        <v>57</v>
      </c>
      <c r="D15" s="10" t="s">
        <v>81</v>
      </c>
      <c r="E15" s="77">
        <v>29113.41</v>
      </c>
      <c r="F15" s="82">
        <v>35243.78</v>
      </c>
      <c r="G15" s="82">
        <v>21430.080000000002</v>
      </c>
      <c r="H15" s="78">
        <v>-239.56</v>
      </c>
      <c r="I15" s="78">
        <v>21190.52</v>
      </c>
      <c r="J15" s="124">
        <v>72.8</v>
      </c>
      <c r="K15" s="124">
        <v>98.9</v>
      </c>
    </row>
    <row r="16" spans="1:11" x14ac:dyDescent="0.25">
      <c r="A16" s="9"/>
      <c r="B16" s="21"/>
      <c r="C16" s="10" t="s">
        <v>41</v>
      </c>
      <c r="D16" s="10" t="s">
        <v>42</v>
      </c>
      <c r="E16" s="77">
        <v>1697377.79</v>
      </c>
      <c r="F16" s="82">
        <v>1911473.54</v>
      </c>
      <c r="G16" s="82">
        <v>1931865.42</v>
      </c>
      <c r="H16" s="78">
        <v>35042.65</v>
      </c>
      <c r="I16" s="78">
        <v>1966908.07</v>
      </c>
      <c r="J16" s="124">
        <v>115.9</v>
      </c>
      <c r="K16" s="124">
        <v>101.8</v>
      </c>
    </row>
    <row r="17" spans="1:11" s="56" customFormat="1" x14ac:dyDescent="0.25">
      <c r="A17" s="21"/>
      <c r="B17" s="8">
        <v>64</v>
      </c>
      <c r="C17" s="8"/>
      <c r="D17" s="8" t="s">
        <v>47</v>
      </c>
      <c r="E17" s="76">
        <v>0.05</v>
      </c>
      <c r="F17" s="70">
        <v>0.02</v>
      </c>
      <c r="G17" s="70">
        <v>0.02</v>
      </c>
      <c r="H17" s="123">
        <v>0</v>
      </c>
      <c r="I17" s="69">
        <v>0.02</v>
      </c>
      <c r="J17" s="123">
        <v>40</v>
      </c>
      <c r="K17" s="123">
        <v>100</v>
      </c>
    </row>
    <row r="18" spans="1:11" s="30" customFormat="1" x14ac:dyDescent="0.25">
      <c r="A18" s="10"/>
      <c r="B18" s="14"/>
      <c r="C18" s="14" t="s">
        <v>48</v>
      </c>
      <c r="D18" s="14" t="s">
        <v>49</v>
      </c>
      <c r="E18" s="79">
        <v>0.05</v>
      </c>
      <c r="F18" s="174">
        <v>0.02</v>
      </c>
      <c r="G18" s="174">
        <v>0.02</v>
      </c>
      <c r="H18" s="125">
        <v>0</v>
      </c>
      <c r="I18" s="80">
        <v>0.02</v>
      </c>
      <c r="J18" s="123">
        <v>40</v>
      </c>
      <c r="K18" s="123">
        <v>100</v>
      </c>
    </row>
    <row r="19" spans="1:11" s="56" customFormat="1" ht="25.5" x14ac:dyDescent="0.25">
      <c r="A19" s="21"/>
      <c r="B19" s="8">
        <v>65</v>
      </c>
      <c r="C19" s="8"/>
      <c r="D19" s="8" t="s">
        <v>50</v>
      </c>
      <c r="E19" s="76">
        <v>4373.16</v>
      </c>
      <c r="F19" s="70">
        <v>15038.77</v>
      </c>
      <c r="G19" s="70">
        <v>15632.7</v>
      </c>
      <c r="H19" s="123">
        <v>140.36000000000001</v>
      </c>
      <c r="I19" s="69">
        <v>15773.06</v>
      </c>
      <c r="J19" s="123">
        <v>360.7</v>
      </c>
      <c r="K19" s="123">
        <v>100.9</v>
      </c>
    </row>
    <row r="20" spans="1:11" ht="25.5" x14ac:dyDescent="0.25">
      <c r="A20" s="9"/>
      <c r="B20" s="9"/>
      <c r="C20" s="10" t="s">
        <v>45</v>
      </c>
      <c r="D20" s="13" t="s">
        <v>46</v>
      </c>
      <c r="E20" s="81">
        <v>4373.16</v>
      </c>
      <c r="F20" s="82">
        <v>15038.77</v>
      </c>
      <c r="G20" s="82">
        <v>15632.7</v>
      </c>
      <c r="H20" s="124">
        <v>140.36000000000001</v>
      </c>
      <c r="I20" s="78">
        <v>15773.06</v>
      </c>
      <c r="J20" s="123">
        <v>360.7</v>
      </c>
      <c r="K20" s="123">
        <v>100.9</v>
      </c>
    </row>
    <row r="21" spans="1:11" s="56" customFormat="1" ht="38.25" x14ac:dyDescent="0.25">
      <c r="A21" s="21"/>
      <c r="B21" s="8">
        <v>66</v>
      </c>
      <c r="C21" s="8"/>
      <c r="D21" s="8" t="s">
        <v>51</v>
      </c>
      <c r="E21" s="76">
        <v>1101.42</v>
      </c>
      <c r="F21" s="70">
        <v>1100</v>
      </c>
      <c r="G21" s="70">
        <v>1100</v>
      </c>
      <c r="H21" s="123">
        <v>990</v>
      </c>
      <c r="I21" s="69">
        <v>2090</v>
      </c>
      <c r="J21" s="123">
        <v>189.8</v>
      </c>
      <c r="K21" s="123">
        <v>190</v>
      </c>
    </row>
    <row r="22" spans="1:11" s="30" customFormat="1" x14ac:dyDescent="0.25">
      <c r="A22" s="10"/>
      <c r="B22" s="14"/>
      <c r="C22" s="14" t="s">
        <v>48</v>
      </c>
      <c r="D22" s="14" t="s">
        <v>49</v>
      </c>
      <c r="E22" s="79">
        <v>1101.42</v>
      </c>
      <c r="F22" s="174">
        <v>1100</v>
      </c>
      <c r="G22" s="174">
        <v>1100</v>
      </c>
      <c r="H22" s="125">
        <v>-1010</v>
      </c>
      <c r="I22" s="80">
        <v>90</v>
      </c>
      <c r="J22" s="123">
        <v>8.1999999999999993</v>
      </c>
      <c r="K22" s="123">
        <v>8.1999999999999993</v>
      </c>
    </row>
    <row r="23" spans="1:11" s="30" customFormat="1" x14ac:dyDescent="0.25">
      <c r="A23" s="10"/>
      <c r="B23" s="14"/>
      <c r="C23" s="14" t="s">
        <v>52</v>
      </c>
      <c r="D23" s="14" t="s">
        <v>53</v>
      </c>
      <c r="E23" s="136">
        <v>0</v>
      </c>
      <c r="F23" s="175">
        <v>0</v>
      </c>
      <c r="G23" s="170">
        <v>0</v>
      </c>
      <c r="H23" s="135">
        <v>2000</v>
      </c>
      <c r="I23" s="125">
        <v>2000</v>
      </c>
      <c r="J23" s="123">
        <v>0</v>
      </c>
      <c r="K23" s="123">
        <v>0</v>
      </c>
    </row>
    <row r="24" spans="1:11" s="56" customFormat="1" ht="25.5" x14ac:dyDescent="0.25">
      <c r="A24" s="21"/>
      <c r="B24" s="21">
        <v>67</v>
      </c>
      <c r="C24" s="57"/>
      <c r="D24" s="8" t="s">
        <v>37</v>
      </c>
      <c r="E24" s="76">
        <v>288080.94</v>
      </c>
      <c r="F24" s="70">
        <v>171952.88</v>
      </c>
      <c r="G24" s="70">
        <v>211754.27</v>
      </c>
      <c r="H24" s="69">
        <v>17868.939999999999</v>
      </c>
      <c r="I24" s="69">
        <v>229623.212</v>
      </c>
      <c r="J24" s="123">
        <v>79.7</v>
      </c>
      <c r="K24" s="123">
        <v>108.4</v>
      </c>
    </row>
    <row r="25" spans="1:11" x14ac:dyDescent="0.25">
      <c r="A25" s="12"/>
      <c r="B25" s="12"/>
      <c r="C25" s="10" t="s">
        <v>54</v>
      </c>
      <c r="D25" s="10" t="s">
        <v>13</v>
      </c>
      <c r="E25" s="77">
        <v>157017.76</v>
      </c>
      <c r="F25" s="82">
        <v>64483.61</v>
      </c>
      <c r="G25" s="82">
        <v>64483.61</v>
      </c>
      <c r="H25" s="78">
        <v>14407.95</v>
      </c>
      <c r="I25" s="78">
        <v>78891.56</v>
      </c>
      <c r="J25" s="123">
        <v>50.2</v>
      </c>
      <c r="K25" s="123">
        <v>122.3</v>
      </c>
    </row>
    <row r="26" spans="1:11" x14ac:dyDescent="0.25">
      <c r="A26" s="12"/>
      <c r="B26" s="12"/>
      <c r="C26" s="10" t="s">
        <v>59</v>
      </c>
      <c r="D26" s="10" t="s">
        <v>60</v>
      </c>
      <c r="E26" s="77">
        <v>130647.18</v>
      </c>
      <c r="F26" s="82">
        <v>107469.27</v>
      </c>
      <c r="G26" s="82">
        <v>147270.66</v>
      </c>
      <c r="H26" s="78">
        <v>3460.99</v>
      </c>
      <c r="I26" s="78">
        <v>150731.65</v>
      </c>
      <c r="J26" s="123">
        <v>115.4</v>
      </c>
      <c r="K26" s="123">
        <v>102.4</v>
      </c>
    </row>
    <row r="27" spans="1:11" x14ac:dyDescent="0.25">
      <c r="A27" s="12"/>
      <c r="B27" s="12"/>
      <c r="C27" s="10" t="s">
        <v>110</v>
      </c>
      <c r="D27" s="10" t="s">
        <v>128</v>
      </c>
      <c r="E27" s="77">
        <v>416</v>
      </c>
      <c r="F27" s="113">
        <v>0</v>
      </c>
      <c r="G27" s="127">
        <v>0</v>
      </c>
      <c r="H27" s="127">
        <v>0</v>
      </c>
      <c r="I27" s="127">
        <v>0</v>
      </c>
      <c r="J27" s="123">
        <v>0</v>
      </c>
      <c r="K27" s="123">
        <v>0</v>
      </c>
    </row>
    <row r="28" spans="1:11" x14ac:dyDescent="0.25">
      <c r="A28" s="11">
        <v>7</v>
      </c>
      <c r="B28" s="11"/>
      <c r="C28" s="11"/>
      <c r="D28" s="20" t="s">
        <v>14</v>
      </c>
      <c r="E28" s="126">
        <v>0</v>
      </c>
      <c r="F28" s="124">
        <v>0</v>
      </c>
      <c r="G28" s="113">
        <v>0</v>
      </c>
      <c r="H28" s="127">
        <v>0</v>
      </c>
      <c r="I28" s="124">
        <v>0</v>
      </c>
      <c r="J28" s="123">
        <v>0</v>
      </c>
      <c r="K28" s="123">
        <v>0</v>
      </c>
    </row>
    <row r="29" spans="1:11" s="56" customFormat="1" ht="25.5" x14ac:dyDescent="0.25">
      <c r="A29" s="8"/>
      <c r="B29" s="8">
        <v>72</v>
      </c>
      <c r="C29" s="8"/>
      <c r="D29" s="20" t="s">
        <v>35</v>
      </c>
      <c r="E29" s="126">
        <v>0</v>
      </c>
      <c r="F29" s="123">
        <v>0</v>
      </c>
      <c r="G29" s="111">
        <v>0</v>
      </c>
      <c r="H29" s="111">
        <v>0</v>
      </c>
      <c r="I29" s="111">
        <v>0</v>
      </c>
      <c r="J29" s="123">
        <v>0</v>
      </c>
      <c r="K29" s="123">
        <v>0</v>
      </c>
    </row>
    <row r="30" spans="1:11" x14ac:dyDescent="0.25">
      <c r="A30" s="12"/>
      <c r="B30" s="12"/>
      <c r="C30" s="10" t="s">
        <v>55</v>
      </c>
      <c r="D30" s="10" t="s">
        <v>56</v>
      </c>
      <c r="E30" s="127">
        <v>0</v>
      </c>
      <c r="F30" s="124">
        <v>0</v>
      </c>
      <c r="G30" s="113">
        <v>0</v>
      </c>
      <c r="H30" s="127">
        <v>0</v>
      </c>
      <c r="I30" s="127">
        <v>0</v>
      </c>
      <c r="J30" s="123">
        <v>0</v>
      </c>
      <c r="K30" s="123">
        <v>0</v>
      </c>
    </row>
    <row r="31" spans="1:11" s="44" customFormat="1" ht="15.75" customHeight="1" x14ac:dyDescent="0.25">
      <c r="A31" s="45">
        <v>92</v>
      </c>
      <c r="B31" s="45"/>
      <c r="C31" s="45"/>
      <c r="D31" s="45" t="s">
        <v>138</v>
      </c>
      <c r="E31" s="139">
        <v>0</v>
      </c>
      <c r="F31" s="139">
        <v>0</v>
      </c>
      <c r="G31" s="172">
        <v>108642.53</v>
      </c>
      <c r="H31" s="139">
        <v>0</v>
      </c>
      <c r="I31" s="128">
        <v>108642.53</v>
      </c>
      <c r="J31" s="138">
        <v>0</v>
      </c>
      <c r="K31" s="138">
        <v>100</v>
      </c>
    </row>
    <row r="32" spans="1:11" s="56" customFormat="1" x14ac:dyDescent="0.25">
      <c r="A32" s="8"/>
      <c r="B32" s="8"/>
      <c r="C32" s="10" t="s">
        <v>54</v>
      </c>
      <c r="D32" s="10" t="s">
        <v>121</v>
      </c>
      <c r="E32" s="127">
        <v>0</v>
      </c>
      <c r="F32" s="127">
        <v>0</v>
      </c>
      <c r="G32" s="127">
        <v>0</v>
      </c>
      <c r="H32" s="123">
        <v>0</v>
      </c>
      <c r="I32" s="123">
        <v>0</v>
      </c>
      <c r="J32" s="123">
        <v>0</v>
      </c>
      <c r="K32" s="123">
        <v>0</v>
      </c>
    </row>
    <row r="33" spans="1:11" s="56" customFormat="1" x14ac:dyDescent="0.25">
      <c r="A33" s="8"/>
      <c r="B33" s="8"/>
      <c r="C33" s="14" t="s">
        <v>48</v>
      </c>
      <c r="D33" s="14" t="s">
        <v>111</v>
      </c>
      <c r="E33" s="127">
        <v>0</v>
      </c>
      <c r="F33" s="127">
        <v>0</v>
      </c>
      <c r="G33" s="82">
        <v>15870.62</v>
      </c>
      <c r="H33" s="127">
        <v>0</v>
      </c>
      <c r="I33" s="78">
        <v>15870.62</v>
      </c>
      <c r="J33" s="123">
        <v>0</v>
      </c>
      <c r="K33" s="123">
        <v>100</v>
      </c>
    </row>
    <row r="34" spans="1:11" s="56" customFormat="1" ht="25.5" x14ac:dyDescent="0.25">
      <c r="A34" s="8"/>
      <c r="B34" s="8"/>
      <c r="C34" s="10" t="s">
        <v>59</v>
      </c>
      <c r="D34" s="13" t="s">
        <v>166</v>
      </c>
      <c r="E34" s="127">
        <v>0</v>
      </c>
      <c r="F34" s="127">
        <v>0</v>
      </c>
      <c r="G34" s="82">
        <v>59250</v>
      </c>
      <c r="H34" s="127">
        <v>0</v>
      </c>
      <c r="I34" s="78">
        <v>59250</v>
      </c>
      <c r="J34" s="123">
        <v>0</v>
      </c>
      <c r="K34" s="123">
        <v>100</v>
      </c>
    </row>
    <row r="35" spans="1:11" s="56" customFormat="1" x14ac:dyDescent="0.25">
      <c r="A35" s="8"/>
      <c r="B35" s="8"/>
      <c r="C35" s="10" t="s">
        <v>57</v>
      </c>
      <c r="D35" s="10" t="s">
        <v>126</v>
      </c>
      <c r="E35" s="127">
        <v>0</v>
      </c>
      <c r="F35" s="127">
        <v>0</v>
      </c>
      <c r="G35" s="82">
        <v>13813.7</v>
      </c>
      <c r="H35" s="127">
        <v>0</v>
      </c>
      <c r="I35" s="78">
        <v>13813.7</v>
      </c>
      <c r="J35" s="123">
        <v>0</v>
      </c>
      <c r="K35" s="123">
        <v>100</v>
      </c>
    </row>
    <row r="36" spans="1:11" s="56" customFormat="1" x14ac:dyDescent="0.25">
      <c r="A36" s="8"/>
      <c r="B36" s="8"/>
      <c r="C36" s="10" t="s">
        <v>110</v>
      </c>
      <c r="D36" s="10" t="s">
        <v>167</v>
      </c>
      <c r="E36" s="127">
        <v>0</v>
      </c>
      <c r="F36" s="127">
        <v>0</v>
      </c>
      <c r="G36" s="82">
        <v>2437.73</v>
      </c>
      <c r="H36" s="127">
        <v>0</v>
      </c>
      <c r="I36" s="78">
        <v>2437.73</v>
      </c>
      <c r="J36" s="123">
        <v>0</v>
      </c>
      <c r="K36" s="123">
        <v>100</v>
      </c>
    </row>
    <row r="37" spans="1:11" x14ac:dyDescent="0.25">
      <c r="A37" s="12"/>
      <c r="B37" s="12"/>
      <c r="C37" s="10" t="s">
        <v>41</v>
      </c>
      <c r="D37" s="10" t="s">
        <v>149</v>
      </c>
      <c r="E37" s="127">
        <v>0</v>
      </c>
      <c r="F37" s="127">
        <v>0</v>
      </c>
      <c r="G37" s="82">
        <v>17270.48</v>
      </c>
      <c r="H37" s="127">
        <v>0</v>
      </c>
      <c r="I37" s="78">
        <v>17270.48</v>
      </c>
      <c r="J37" s="123">
        <v>0</v>
      </c>
      <c r="K37" s="123">
        <v>100</v>
      </c>
    </row>
    <row r="38" spans="1:11" x14ac:dyDescent="0.25">
      <c r="A38" s="163"/>
      <c r="B38" s="163"/>
      <c r="C38" s="164"/>
      <c r="D38" s="164"/>
      <c r="E38" s="165"/>
      <c r="F38" s="166"/>
      <c r="G38" s="166"/>
      <c r="H38" s="166"/>
      <c r="I38" s="166"/>
      <c r="J38" s="167"/>
      <c r="K38" s="167"/>
    </row>
    <row r="40" spans="1:11" ht="15.75" customHeight="1" x14ac:dyDescent="0.25">
      <c r="A40" s="195" t="s">
        <v>15</v>
      </c>
      <c r="B40" s="195"/>
      <c r="C40" s="195"/>
      <c r="D40" s="195"/>
      <c r="E40" s="195"/>
      <c r="F40" s="195"/>
      <c r="G40" s="195"/>
      <c r="H40" s="195"/>
      <c r="I40" s="195"/>
      <c r="J40" s="195"/>
    </row>
    <row r="41" spans="1:11" ht="18" x14ac:dyDescent="0.25">
      <c r="A41" s="4"/>
      <c r="B41" s="4"/>
      <c r="C41" s="4"/>
      <c r="D41" s="4"/>
      <c r="E41" s="4"/>
      <c r="F41" s="4"/>
      <c r="G41" s="4"/>
      <c r="H41" s="5"/>
      <c r="I41" s="5"/>
    </row>
    <row r="42" spans="1:11" ht="26.25" customHeight="1" x14ac:dyDescent="0.25">
      <c r="A42" s="16" t="s">
        <v>9</v>
      </c>
      <c r="B42" s="15" t="s">
        <v>10</v>
      </c>
      <c r="C42" s="15" t="s">
        <v>11</v>
      </c>
      <c r="D42" s="15" t="s">
        <v>16</v>
      </c>
      <c r="E42" s="15" t="s">
        <v>141</v>
      </c>
      <c r="F42" s="16" t="s">
        <v>142</v>
      </c>
      <c r="G42" s="49" t="s">
        <v>143</v>
      </c>
      <c r="H42" s="49" t="s">
        <v>113</v>
      </c>
      <c r="I42" s="49" t="s">
        <v>144</v>
      </c>
      <c r="J42" s="49" t="s">
        <v>118</v>
      </c>
      <c r="K42" s="49" t="s">
        <v>118</v>
      </c>
    </row>
    <row r="43" spans="1:11" s="94" customFormat="1" ht="20.25" customHeight="1" x14ac:dyDescent="0.25">
      <c r="A43" s="91"/>
      <c r="B43" s="92"/>
      <c r="C43" s="93"/>
      <c r="D43" s="93"/>
      <c r="E43" s="93">
        <v>1</v>
      </c>
      <c r="F43" s="3">
        <v>2</v>
      </c>
      <c r="G43" s="3">
        <v>3</v>
      </c>
      <c r="H43" s="3">
        <v>4</v>
      </c>
      <c r="I43" s="3" t="s">
        <v>115</v>
      </c>
      <c r="J43" s="3" t="s">
        <v>116</v>
      </c>
      <c r="K43" s="3" t="s">
        <v>117</v>
      </c>
    </row>
    <row r="44" spans="1:11" s="47" customFormat="1" x14ac:dyDescent="0.25">
      <c r="A44" s="208" t="s">
        <v>82</v>
      </c>
      <c r="B44" s="209"/>
      <c r="C44" s="210"/>
      <c r="D44" s="52"/>
      <c r="E44" s="73">
        <v>2023923.77</v>
      </c>
      <c r="F44" s="74">
        <v>2141028.4500000002</v>
      </c>
      <c r="G44" s="74">
        <v>2294206.75</v>
      </c>
      <c r="H44" s="74">
        <v>49356.83</v>
      </c>
      <c r="I44" s="74">
        <v>2343563.58</v>
      </c>
      <c r="J44" s="133">
        <v>115.8</v>
      </c>
      <c r="K44" s="133">
        <v>102.2</v>
      </c>
    </row>
    <row r="45" spans="1:11" s="44" customFormat="1" ht="15.75" customHeight="1" x14ac:dyDescent="0.25">
      <c r="A45" s="45">
        <v>3</v>
      </c>
      <c r="B45" s="45"/>
      <c r="C45" s="45"/>
      <c r="D45" s="45" t="s">
        <v>17</v>
      </c>
      <c r="E45" s="75">
        <v>1818567.94</v>
      </c>
      <c r="F45" s="68">
        <v>2116827.4500000002</v>
      </c>
      <c r="G45" s="67">
        <v>2179399.3199999998</v>
      </c>
      <c r="H45" s="67">
        <v>41251.15</v>
      </c>
      <c r="I45" s="67">
        <v>2220650.4700000002</v>
      </c>
      <c r="J45" s="134">
        <v>122.1</v>
      </c>
      <c r="K45" s="134">
        <v>101.9</v>
      </c>
    </row>
    <row r="46" spans="1:11" s="56" customFormat="1" ht="15.75" customHeight="1" x14ac:dyDescent="0.25">
      <c r="A46" s="8"/>
      <c r="B46" s="8">
        <v>31</v>
      </c>
      <c r="C46" s="8"/>
      <c r="D46" s="8" t="s">
        <v>18</v>
      </c>
      <c r="E46" s="76">
        <v>1569723.83</v>
      </c>
      <c r="F46" s="70">
        <v>1850105.88</v>
      </c>
      <c r="G46" s="69">
        <v>1867039.64</v>
      </c>
      <c r="H46" s="69">
        <v>46236.36</v>
      </c>
      <c r="I46" s="69">
        <v>1913276</v>
      </c>
      <c r="J46" s="123">
        <v>121.9</v>
      </c>
      <c r="K46" s="123">
        <v>102.5</v>
      </c>
    </row>
    <row r="47" spans="1:11" x14ac:dyDescent="0.25">
      <c r="A47" s="9"/>
      <c r="B47" s="9"/>
      <c r="C47" s="10" t="s">
        <v>54</v>
      </c>
      <c r="D47" s="10" t="s">
        <v>13</v>
      </c>
      <c r="E47" s="77">
        <v>36711.97</v>
      </c>
      <c r="F47" s="82">
        <v>57363.86</v>
      </c>
      <c r="G47" s="78">
        <v>57363.86</v>
      </c>
      <c r="H47" s="78">
        <v>9939.77</v>
      </c>
      <c r="I47" s="78">
        <v>67303.63</v>
      </c>
      <c r="J47" s="124">
        <v>183.3</v>
      </c>
      <c r="K47" s="124">
        <v>117.3</v>
      </c>
    </row>
    <row r="48" spans="1:11" ht="25.5" x14ac:dyDescent="0.25">
      <c r="A48" s="9"/>
      <c r="B48" s="9"/>
      <c r="C48" s="10" t="s">
        <v>45</v>
      </c>
      <c r="D48" s="13" t="s">
        <v>46</v>
      </c>
      <c r="E48" s="127">
        <v>1800.01</v>
      </c>
      <c r="F48" s="171">
        <v>7699.1</v>
      </c>
      <c r="G48" s="127">
        <v>7699.1</v>
      </c>
      <c r="H48" s="180">
        <v>-679.11</v>
      </c>
      <c r="I48" s="78">
        <v>7019.99</v>
      </c>
      <c r="J48" s="124">
        <v>390</v>
      </c>
      <c r="K48" s="124">
        <v>91.2</v>
      </c>
    </row>
    <row r="49" spans="1:11" x14ac:dyDescent="0.25">
      <c r="A49" s="9"/>
      <c r="B49" s="9"/>
      <c r="C49" s="10" t="s">
        <v>110</v>
      </c>
      <c r="D49" s="10" t="s">
        <v>128</v>
      </c>
      <c r="E49" s="127">
        <v>1745.96</v>
      </c>
      <c r="F49" s="171">
        <v>5904.85</v>
      </c>
      <c r="G49" s="78">
        <v>3501.69</v>
      </c>
      <c r="H49" s="127">
        <v>0</v>
      </c>
      <c r="I49" s="78">
        <v>3501.69</v>
      </c>
      <c r="J49" s="124">
        <v>200.6</v>
      </c>
      <c r="K49" s="124">
        <v>100</v>
      </c>
    </row>
    <row r="50" spans="1:11" x14ac:dyDescent="0.25">
      <c r="A50" s="9"/>
      <c r="B50" s="9"/>
      <c r="C50" s="10" t="s">
        <v>159</v>
      </c>
      <c r="D50" s="10" t="s">
        <v>147</v>
      </c>
      <c r="E50" s="127">
        <v>0</v>
      </c>
      <c r="F50" s="170">
        <v>0</v>
      </c>
      <c r="G50" s="78">
        <v>2403.16</v>
      </c>
      <c r="H50" s="127">
        <v>0</v>
      </c>
      <c r="I50" s="78">
        <v>2403.16</v>
      </c>
      <c r="J50" s="124">
        <v>0</v>
      </c>
      <c r="K50" s="124">
        <v>100</v>
      </c>
    </row>
    <row r="51" spans="1:11" x14ac:dyDescent="0.25">
      <c r="A51" s="9"/>
      <c r="B51" s="21"/>
      <c r="C51" s="10" t="s">
        <v>57</v>
      </c>
      <c r="D51" s="10" t="s">
        <v>58</v>
      </c>
      <c r="E51" s="77">
        <v>29095.759999999998</v>
      </c>
      <c r="F51" s="82">
        <v>33460.92</v>
      </c>
      <c r="G51" s="78">
        <v>19843.12</v>
      </c>
      <c r="H51" s="127">
        <v>0</v>
      </c>
      <c r="I51" s="78">
        <v>19843.12</v>
      </c>
      <c r="J51" s="124">
        <v>68.2</v>
      </c>
      <c r="K51" s="124">
        <v>100</v>
      </c>
    </row>
    <row r="52" spans="1:11" x14ac:dyDescent="0.25">
      <c r="A52" s="9"/>
      <c r="B52" s="21"/>
      <c r="C52" s="10" t="s">
        <v>160</v>
      </c>
      <c r="D52" s="10" t="s">
        <v>139</v>
      </c>
      <c r="E52" s="127">
        <v>0</v>
      </c>
      <c r="F52" s="170">
        <v>0</v>
      </c>
      <c r="G52" s="78">
        <v>13617.8</v>
      </c>
      <c r="H52" s="127">
        <v>0</v>
      </c>
      <c r="I52" s="78">
        <v>13617.8</v>
      </c>
      <c r="J52" s="124">
        <v>0</v>
      </c>
      <c r="K52" s="124">
        <v>100</v>
      </c>
    </row>
    <row r="53" spans="1:11" x14ac:dyDescent="0.25">
      <c r="A53" s="9"/>
      <c r="B53" s="9"/>
      <c r="C53" s="10" t="s">
        <v>41</v>
      </c>
      <c r="D53" s="10" t="s">
        <v>42</v>
      </c>
      <c r="E53" s="77">
        <v>1500370.13</v>
      </c>
      <c r="F53" s="82">
        <v>1745677.15</v>
      </c>
      <c r="G53" s="78">
        <v>1745677.15</v>
      </c>
      <c r="H53" s="78">
        <v>36975.699999999997</v>
      </c>
      <c r="I53" s="78">
        <v>1782652.85</v>
      </c>
      <c r="J53" s="124">
        <v>118.8</v>
      </c>
      <c r="K53" s="124">
        <v>102.1</v>
      </c>
    </row>
    <row r="54" spans="1:11" x14ac:dyDescent="0.25">
      <c r="A54" s="9"/>
      <c r="B54" s="9"/>
      <c r="C54" s="10" t="s">
        <v>161</v>
      </c>
      <c r="D54" s="10" t="s">
        <v>149</v>
      </c>
      <c r="E54" s="127">
        <v>0</v>
      </c>
      <c r="F54" s="169">
        <v>0</v>
      </c>
      <c r="G54" s="78">
        <v>16933.759999999998</v>
      </c>
      <c r="H54" s="127">
        <v>0</v>
      </c>
      <c r="I54" s="78">
        <v>16933.759999999998</v>
      </c>
      <c r="J54" s="124">
        <v>0</v>
      </c>
      <c r="K54" s="124">
        <v>100</v>
      </c>
    </row>
    <row r="55" spans="1:11" s="56" customFormat="1" x14ac:dyDescent="0.25">
      <c r="A55" s="21"/>
      <c r="B55" s="21">
        <v>32</v>
      </c>
      <c r="C55" s="57"/>
      <c r="D55" s="21" t="s">
        <v>30</v>
      </c>
      <c r="E55" s="84">
        <v>247017.74</v>
      </c>
      <c r="F55" s="70">
        <v>264976.27</v>
      </c>
      <c r="G55" s="69">
        <v>310422.90000000002</v>
      </c>
      <c r="H55" s="123">
        <v>-4949.24</v>
      </c>
      <c r="I55" s="69">
        <v>305473.65999999997</v>
      </c>
      <c r="J55" s="123">
        <v>123.7</v>
      </c>
      <c r="K55" s="123">
        <v>98.4</v>
      </c>
    </row>
    <row r="56" spans="1:11" x14ac:dyDescent="0.25">
      <c r="A56" s="9"/>
      <c r="B56" s="9"/>
      <c r="C56" s="10" t="s">
        <v>54</v>
      </c>
      <c r="D56" s="10" t="s">
        <v>13</v>
      </c>
      <c r="E56" s="77">
        <v>5303.69</v>
      </c>
      <c r="F56" s="82">
        <v>7119.75</v>
      </c>
      <c r="G56" s="78">
        <v>7119.75</v>
      </c>
      <c r="H56" s="78">
        <v>598.17999999999995</v>
      </c>
      <c r="I56" s="78">
        <v>7717.93</v>
      </c>
      <c r="J56" s="124">
        <v>145.5</v>
      </c>
      <c r="K56" s="124">
        <v>108.4</v>
      </c>
    </row>
    <row r="57" spans="1:11" x14ac:dyDescent="0.25">
      <c r="A57" s="9"/>
      <c r="B57" s="9"/>
      <c r="C57" s="14" t="s">
        <v>48</v>
      </c>
      <c r="D57" s="14" t="s">
        <v>49</v>
      </c>
      <c r="E57" s="79">
        <v>694.65</v>
      </c>
      <c r="F57" s="82">
        <v>1100</v>
      </c>
      <c r="G57" s="78">
        <v>1100</v>
      </c>
      <c r="H57" s="180">
        <v>-1010</v>
      </c>
      <c r="I57" s="78">
        <v>90</v>
      </c>
      <c r="J57" s="124">
        <v>13</v>
      </c>
      <c r="K57" s="124">
        <v>8.1999999999999993</v>
      </c>
    </row>
    <row r="58" spans="1:11" x14ac:dyDescent="0.25">
      <c r="A58" s="9"/>
      <c r="B58" s="9"/>
      <c r="C58" s="10" t="s">
        <v>162</v>
      </c>
      <c r="D58" s="14" t="s">
        <v>111</v>
      </c>
      <c r="E58" s="135">
        <v>0</v>
      </c>
      <c r="F58" s="170">
        <v>0</v>
      </c>
      <c r="G58" s="78">
        <v>5500</v>
      </c>
      <c r="H58" s="127">
        <v>0</v>
      </c>
      <c r="I58" s="78">
        <v>5500</v>
      </c>
      <c r="J58" s="124">
        <v>0</v>
      </c>
      <c r="K58" s="124">
        <v>100</v>
      </c>
    </row>
    <row r="59" spans="1:11" x14ac:dyDescent="0.25">
      <c r="A59" s="12"/>
      <c r="B59" s="12"/>
      <c r="C59" s="10" t="s">
        <v>59</v>
      </c>
      <c r="D59" s="10" t="s">
        <v>60</v>
      </c>
      <c r="E59" s="77">
        <v>120938.28</v>
      </c>
      <c r="F59" s="82">
        <v>106795.93</v>
      </c>
      <c r="G59" s="78">
        <v>146440.16</v>
      </c>
      <c r="H59" s="78">
        <v>3460.99</v>
      </c>
      <c r="I59" s="78">
        <v>149901.15</v>
      </c>
      <c r="J59" s="137">
        <v>123.9</v>
      </c>
      <c r="K59" s="137">
        <v>102.4</v>
      </c>
    </row>
    <row r="60" spans="1:11" ht="25.5" x14ac:dyDescent="0.25">
      <c r="A60" s="9"/>
      <c r="B60" s="9"/>
      <c r="C60" s="10" t="s">
        <v>45</v>
      </c>
      <c r="D60" s="13" t="s">
        <v>46</v>
      </c>
      <c r="E60" s="81">
        <v>3223.13</v>
      </c>
      <c r="F60" s="82">
        <v>7339.67</v>
      </c>
      <c r="G60" s="78">
        <v>7339.67</v>
      </c>
      <c r="H60" s="124">
        <v>819.47</v>
      </c>
      <c r="I60" s="78">
        <v>8159.14</v>
      </c>
      <c r="J60" s="124">
        <v>253.1</v>
      </c>
      <c r="K60" s="124">
        <v>111.2</v>
      </c>
    </row>
    <row r="61" spans="1:11" x14ac:dyDescent="0.25">
      <c r="A61" s="9"/>
      <c r="B61" s="21"/>
      <c r="C61" s="10" t="s">
        <v>110</v>
      </c>
      <c r="D61" s="10" t="s">
        <v>106</v>
      </c>
      <c r="E61" s="77">
        <v>255.16</v>
      </c>
      <c r="F61" s="171">
        <v>314.61</v>
      </c>
      <c r="G61" s="127">
        <v>280.04000000000002</v>
      </c>
      <c r="H61" s="78">
        <v>205.75</v>
      </c>
      <c r="I61" s="78">
        <v>485.79</v>
      </c>
      <c r="J61" s="124">
        <v>190.4</v>
      </c>
      <c r="K61" s="124">
        <v>173.5</v>
      </c>
    </row>
    <row r="62" spans="1:11" x14ac:dyDescent="0.25">
      <c r="A62" s="9"/>
      <c r="B62" s="21"/>
      <c r="C62" s="10" t="s">
        <v>159</v>
      </c>
      <c r="D62" s="10" t="s">
        <v>147</v>
      </c>
      <c r="E62" s="127">
        <v>0</v>
      </c>
      <c r="F62" s="170">
        <v>0</v>
      </c>
      <c r="G62" s="127">
        <v>34.57</v>
      </c>
      <c r="H62" s="127">
        <v>0</v>
      </c>
      <c r="I62" s="78">
        <v>34.57</v>
      </c>
      <c r="J62" s="124">
        <v>0</v>
      </c>
      <c r="K62" s="124">
        <v>100</v>
      </c>
    </row>
    <row r="63" spans="1:11" x14ac:dyDescent="0.25">
      <c r="A63" s="9"/>
      <c r="B63" s="21"/>
      <c r="C63" s="10" t="s">
        <v>57</v>
      </c>
      <c r="D63" s="10" t="s">
        <v>58</v>
      </c>
      <c r="E63" s="77">
        <v>176.54</v>
      </c>
      <c r="F63" s="171">
        <v>1782.86</v>
      </c>
      <c r="G63" s="127">
        <v>1586.96</v>
      </c>
      <c r="H63" s="124">
        <v>-239.56</v>
      </c>
      <c r="I63" s="78">
        <v>1347.4</v>
      </c>
      <c r="J63" s="124">
        <v>763.2</v>
      </c>
      <c r="K63" s="124">
        <v>84.9</v>
      </c>
    </row>
    <row r="64" spans="1:11" x14ac:dyDescent="0.25">
      <c r="A64" s="9"/>
      <c r="B64" s="21"/>
      <c r="C64" s="10" t="s">
        <v>160</v>
      </c>
      <c r="D64" s="10" t="s">
        <v>126</v>
      </c>
      <c r="E64" s="127">
        <v>0</v>
      </c>
      <c r="F64" s="170">
        <v>0</v>
      </c>
      <c r="G64" s="127">
        <v>195.9</v>
      </c>
      <c r="H64" s="124">
        <v>0</v>
      </c>
      <c r="I64" s="78">
        <v>195.9</v>
      </c>
      <c r="J64" s="124">
        <v>0</v>
      </c>
      <c r="K64" s="124">
        <v>100</v>
      </c>
    </row>
    <row r="65" spans="1:11" x14ac:dyDescent="0.25">
      <c r="A65" s="9"/>
      <c r="B65" s="9"/>
      <c r="C65" s="10" t="s">
        <v>41</v>
      </c>
      <c r="D65" s="10" t="s">
        <v>42</v>
      </c>
      <c r="E65" s="77">
        <v>116426.29</v>
      </c>
      <c r="F65" s="82">
        <v>140523.45000000001</v>
      </c>
      <c r="G65" s="78">
        <v>140523.45000000001</v>
      </c>
      <c r="H65" s="124">
        <v>-8784.07</v>
      </c>
      <c r="I65" s="78">
        <v>131739.38</v>
      </c>
      <c r="J65" s="124">
        <v>113.2</v>
      </c>
      <c r="K65" s="124">
        <v>93.7</v>
      </c>
    </row>
    <row r="66" spans="1:11" x14ac:dyDescent="0.25">
      <c r="A66" s="9"/>
      <c r="B66" s="9"/>
      <c r="C66" s="10" t="s">
        <v>161</v>
      </c>
      <c r="D66" s="10" t="s">
        <v>163</v>
      </c>
      <c r="E66" s="127">
        <v>0</v>
      </c>
      <c r="F66" s="170">
        <v>0</v>
      </c>
      <c r="G66" s="78">
        <v>302.39999999999998</v>
      </c>
      <c r="H66" s="124">
        <v>0</v>
      </c>
      <c r="I66" s="78">
        <v>302.39999999999998</v>
      </c>
      <c r="J66" s="124">
        <v>0</v>
      </c>
      <c r="K66" s="124">
        <v>100</v>
      </c>
    </row>
    <row r="67" spans="1:11" s="56" customFormat="1" x14ac:dyDescent="0.25">
      <c r="A67" s="21"/>
      <c r="B67" s="21">
        <v>34</v>
      </c>
      <c r="C67" s="57"/>
      <c r="D67" s="21" t="s">
        <v>61</v>
      </c>
      <c r="E67" s="84">
        <v>756.81</v>
      </c>
      <c r="F67" s="70">
        <v>673.36</v>
      </c>
      <c r="G67" s="69">
        <v>830.52</v>
      </c>
      <c r="H67" s="127">
        <v>0</v>
      </c>
      <c r="I67" s="69">
        <v>830.52</v>
      </c>
      <c r="J67" s="123">
        <v>109.7</v>
      </c>
      <c r="K67" s="123">
        <v>100</v>
      </c>
    </row>
    <row r="68" spans="1:11" x14ac:dyDescent="0.25">
      <c r="A68" s="9"/>
      <c r="B68" s="9"/>
      <c r="C68" s="14" t="s">
        <v>48</v>
      </c>
      <c r="D68" s="14" t="s">
        <v>49</v>
      </c>
      <c r="E68" s="127">
        <v>0</v>
      </c>
      <c r="F68" s="82">
        <v>0.02</v>
      </c>
      <c r="G68" s="78">
        <v>0.02</v>
      </c>
      <c r="H68" s="127">
        <v>0</v>
      </c>
      <c r="I68" s="78">
        <v>0.02</v>
      </c>
      <c r="J68" s="124">
        <v>0</v>
      </c>
      <c r="K68" s="124">
        <v>100</v>
      </c>
    </row>
    <row r="69" spans="1:11" x14ac:dyDescent="0.25">
      <c r="A69" s="12"/>
      <c r="B69" s="12"/>
      <c r="C69" s="10" t="s">
        <v>59</v>
      </c>
      <c r="D69" s="10" t="s">
        <v>60</v>
      </c>
      <c r="E69" s="77">
        <v>756.81</v>
      </c>
      <c r="F69" s="82">
        <v>673.34</v>
      </c>
      <c r="G69" s="78">
        <v>830.5</v>
      </c>
      <c r="H69" s="127">
        <v>0</v>
      </c>
      <c r="I69" s="78">
        <v>830.5</v>
      </c>
      <c r="J69" s="137">
        <v>109.7</v>
      </c>
      <c r="K69" s="137">
        <v>100</v>
      </c>
    </row>
    <row r="70" spans="1:11" ht="25.5" x14ac:dyDescent="0.25">
      <c r="A70" s="12"/>
      <c r="B70" s="21">
        <v>37</v>
      </c>
      <c r="C70" s="10"/>
      <c r="D70" s="168" t="s">
        <v>137</v>
      </c>
      <c r="E70" s="177">
        <v>61.6</v>
      </c>
      <c r="F70" s="171">
        <v>77.44</v>
      </c>
      <c r="G70" s="135">
        <v>111.76</v>
      </c>
      <c r="H70" s="78">
        <v>76.56</v>
      </c>
      <c r="I70" s="69">
        <v>188.32</v>
      </c>
      <c r="J70" s="137">
        <v>305.7</v>
      </c>
      <c r="K70" s="137">
        <v>168.5</v>
      </c>
    </row>
    <row r="71" spans="1:11" x14ac:dyDescent="0.25">
      <c r="A71" s="12"/>
      <c r="B71" s="12"/>
      <c r="C71" s="10" t="s">
        <v>41</v>
      </c>
      <c r="D71" s="10" t="s">
        <v>42</v>
      </c>
      <c r="E71" s="135">
        <v>61.6</v>
      </c>
      <c r="F71" s="171">
        <v>77.44</v>
      </c>
      <c r="G71" s="135">
        <v>77.44</v>
      </c>
      <c r="H71" s="78">
        <v>76.56</v>
      </c>
      <c r="I71" s="78">
        <v>154</v>
      </c>
      <c r="J71" s="137">
        <v>250</v>
      </c>
      <c r="K71" s="137">
        <v>198.9</v>
      </c>
    </row>
    <row r="72" spans="1:11" x14ac:dyDescent="0.25">
      <c r="A72" s="12"/>
      <c r="B72" s="12"/>
      <c r="C72" s="10" t="s">
        <v>161</v>
      </c>
      <c r="D72" s="10" t="s">
        <v>163</v>
      </c>
      <c r="E72" s="127">
        <v>0</v>
      </c>
      <c r="F72" s="170">
        <v>0</v>
      </c>
      <c r="G72" s="135">
        <v>34.32</v>
      </c>
      <c r="H72" s="127">
        <v>0</v>
      </c>
      <c r="I72" s="78">
        <v>34.32</v>
      </c>
      <c r="J72" s="137">
        <v>0</v>
      </c>
      <c r="K72" s="137">
        <v>100</v>
      </c>
    </row>
    <row r="73" spans="1:11" s="56" customFormat="1" x14ac:dyDescent="0.25">
      <c r="A73" s="21"/>
      <c r="B73" s="21">
        <v>38</v>
      </c>
      <c r="C73" s="57"/>
      <c r="D73" s="21" t="s">
        <v>109</v>
      </c>
      <c r="E73" s="84">
        <v>1007.96</v>
      </c>
      <c r="F73" s="70">
        <v>994.5</v>
      </c>
      <c r="G73" s="69">
        <v>994.5</v>
      </c>
      <c r="H73" s="179">
        <v>-112.53</v>
      </c>
      <c r="I73" s="69">
        <v>881.97</v>
      </c>
      <c r="J73" s="123">
        <v>87.5</v>
      </c>
      <c r="K73" s="123">
        <v>88.7</v>
      </c>
    </row>
    <row r="74" spans="1:11" x14ac:dyDescent="0.25">
      <c r="A74" s="9"/>
      <c r="B74" s="9"/>
      <c r="C74" s="10" t="s">
        <v>41</v>
      </c>
      <c r="D74" s="10" t="s">
        <v>42</v>
      </c>
      <c r="E74" s="127">
        <v>1007.96</v>
      </c>
      <c r="F74" s="82">
        <v>994.5</v>
      </c>
      <c r="G74" s="78">
        <v>994.5</v>
      </c>
      <c r="H74" s="180">
        <v>-112.53</v>
      </c>
      <c r="I74" s="78">
        <v>881.97</v>
      </c>
      <c r="J74" s="124">
        <v>87.5</v>
      </c>
      <c r="K74" s="124">
        <v>88.7</v>
      </c>
    </row>
    <row r="75" spans="1:11" s="129" customFormat="1" x14ac:dyDescent="0.25">
      <c r="A75" s="58">
        <v>4</v>
      </c>
      <c r="B75" s="58"/>
      <c r="C75" s="58"/>
      <c r="D75" s="59" t="s">
        <v>19</v>
      </c>
      <c r="E75" s="85">
        <v>205355.83</v>
      </c>
      <c r="F75" s="172">
        <v>24201</v>
      </c>
      <c r="G75" s="128">
        <v>114807.43</v>
      </c>
      <c r="H75" s="128">
        <v>8105.68</v>
      </c>
      <c r="I75" s="128">
        <v>122913.11</v>
      </c>
      <c r="J75" s="138">
        <v>59.9</v>
      </c>
      <c r="K75" s="138">
        <v>107.1</v>
      </c>
    </row>
    <row r="76" spans="1:11" s="56" customFormat="1" ht="25.5" x14ac:dyDescent="0.25">
      <c r="A76" s="8"/>
      <c r="B76" s="8">
        <v>42</v>
      </c>
      <c r="C76" s="8"/>
      <c r="D76" s="20" t="s">
        <v>38</v>
      </c>
      <c r="E76" s="83">
        <v>32649.16</v>
      </c>
      <c r="F76" s="70">
        <v>24201</v>
      </c>
      <c r="G76" s="69">
        <v>65821.62</v>
      </c>
      <c r="H76" s="69">
        <v>8105.68</v>
      </c>
      <c r="I76" s="69">
        <v>73927.3</v>
      </c>
      <c r="J76" s="111">
        <v>226.4</v>
      </c>
      <c r="K76" s="111">
        <v>112.3</v>
      </c>
    </row>
    <row r="77" spans="1:11" x14ac:dyDescent="0.25">
      <c r="A77" s="9"/>
      <c r="B77" s="9"/>
      <c r="C77" s="10" t="s">
        <v>54</v>
      </c>
      <c r="D77" s="10" t="s">
        <v>13</v>
      </c>
      <c r="E77" s="127">
        <v>0</v>
      </c>
      <c r="F77" s="170">
        <v>0</v>
      </c>
      <c r="G77" s="127">
        <v>0</v>
      </c>
      <c r="H77" s="124">
        <v>3870</v>
      </c>
      <c r="I77" s="78">
        <v>3870</v>
      </c>
      <c r="J77" s="124">
        <v>0</v>
      </c>
      <c r="K77" s="124">
        <v>0</v>
      </c>
    </row>
    <row r="78" spans="1:11" x14ac:dyDescent="0.25">
      <c r="A78" s="9"/>
      <c r="B78" s="9"/>
      <c r="C78" s="14" t="s">
        <v>48</v>
      </c>
      <c r="D78" s="14" t="s">
        <v>49</v>
      </c>
      <c r="E78" s="79">
        <v>1268.5999999999999</v>
      </c>
      <c r="F78" s="170">
        <v>0</v>
      </c>
      <c r="G78" s="127">
        <v>0</v>
      </c>
      <c r="H78" s="124">
        <v>0</v>
      </c>
      <c r="I78" s="127">
        <v>0</v>
      </c>
      <c r="J78" s="124">
        <v>0</v>
      </c>
      <c r="K78" s="124">
        <v>0</v>
      </c>
    </row>
    <row r="79" spans="1:11" x14ac:dyDescent="0.25">
      <c r="A79" s="9"/>
      <c r="B79" s="9"/>
      <c r="C79" s="10" t="s">
        <v>162</v>
      </c>
      <c r="D79" s="14" t="s">
        <v>111</v>
      </c>
      <c r="E79" s="127">
        <v>0</v>
      </c>
      <c r="F79" s="170">
        <v>0</v>
      </c>
      <c r="G79" s="78">
        <v>10370.620000000001</v>
      </c>
      <c r="H79" s="124">
        <v>0</v>
      </c>
      <c r="I79" s="78">
        <v>10370.620000000001</v>
      </c>
      <c r="J79" s="124">
        <v>0</v>
      </c>
      <c r="K79" s="124">
        <v>100</v>
      </c>
    </row>
    <row r="80" spans="1:11" ht="25.5" x14ac:dyDescent="0.25">
      <c r="A80" s="9"/>
      <c r="B80" s="9"/>
      <c r="C80" s="10" t="s">
        <v>164</v>
      </c>
      <c r="D80" s="13" t="s">
        <v>165</v>
      </c>
      <c r="E80" s="135">
        <v>6744.41</v>
      </c>
      <c r="F80" s="170">
        <v>0</v>
      </c>
      <c r="G80" s="135">
        <v>31250</v>
      </c>
      <c r="H80" s="124">
        <v>0</v>
      </c>
      <c r="I80" s="78">
        <v>31250</v>
      </c>
      <c r="J80" s="124">
        <v>463.3</v>
      </c>
      <c r="K80" s="124">
        <v>100</v>
      </c>
    </row>
    <row r="81" spans="1:11" x14ac:dyDescent="0.25">
      <c r="A81" s="9"/>
      <c r="B81" s="9"/>
      <c r="C81" s="10" t="s">
        <v>41</v>
      </c>
      <c r="D81" s="10" t="s">
        <v>42</v>
      </c>
      <c r="E81" s="77">
        <v>24636.15</v>
      </c>
      <c r="F81" s="82">
        <v>24201</v>
      </c>
      <c r="G81" s="78">
        <v>24201</v>
      </c>
      <c r="H81" s="78">
        <v>2235.6799999999998</v>
      </c>
      <c r="I81" s="78">
        <v>26436.68</v>
      </c>
      <c r="J81" s="124">
        <v>107.3</v>
      </c>
      <c r="K81" s="124">
        <v>109.2</v>
      </c>
    </row>
    <row r="82" spans="1:11" x14ac:dyDescent="0.25">
      <c r="A82" s="9"/>
      <c r="B82" s="9"/>
      <c r="C82" s="10" t="s">
        <v>52</v>
      </c>
      <c r="D82" s="10" t="s">
        <v>155</v>
      </c>
      <c r="E82" s="127">
        <v>0</v>
      </c>
      <c r="F82" s="127">
        <v>0</v>
      </c>
      <c r="G82" s="127">
        <v>0</v>
      </c>
      <c r="H82" s="78">
        <v>2000</v>
      </c>
      <c r="I82" s="78">
        <v>2000</v>
      </c>
      <c r="J82" s="124">
        <v>0</v>
      </c>
      <c r="K82" s="124">
        <v>0</v>
      </c>
    </row>
    <row r="83" spans="1:11" ht="25.5" x14ac:dyDescent="0.25">
      <c r="A83" s="9"/>
      <c r="B83" s="8">
        <v>45</v>
      </c>
      <c r="C83" s="10"/>
      <c r="D83" s="20" t="s">
        <v>132</v>
      </c>
      <c r="E83" s="178">
        <v>172706.67</v>
      </c>
      <c r="F83" s="170">
        <v>0</v>
      </c>
      <c r="G83" s="69">
        <v>48985.81</v>
      </c>
      <c r="H83" s="127">
        <v>0</v>
      </c>
      <c r="I83" s="69">
        <v>48985.81</v>
      </c>
      <c r="J83" s="124">
        <v>28.4</v>
      </c>
      <c r="K83" s="124">
        <v>100</v>
      </c>
    </row>
    <row r="84" spans="1:11" x14ac:dyDescent="0.25">
      <c r="A84" s="9"/>
      <c r="B84" s="9"/>
      <c r="C84" s="10" t="s">
        <v>54</v>
      </c>
      <c r="D84" s="10" t="s">
        <v>13</v>
      </c>
      <c r="E84" s="127">
        <v>123692.48</v>
      </c>
      <c r="F84" s="170">
        <v>0</v>
      </c>
      <c r="G84" s="127">
        <v>0</v>
      </c>
      <c r="H84" s="124">
        <v>0</v>
      </c>
      <c r="I84" s="127">
        <v>0</v>
      </c>
      <c r="J84" s="124">
        <v>0</v>
      </c>
      <c r="K84" s="124">
        <v>0</v>
      </c>
    </row>
    <row r="85" spans="1:11" ht="25.5" x14ac:dyDescent="0.25">
      <c r="A85" s="9"/>
      <c r="B85" s="9"/>
      <c r="C85" s="10" t="s">
        <v>164</v>
      </c>
      <c r="D85" s="13" t="s">
        <v>165</v>
      </c>
      <c r="E85" s="135">
        <v>0</v>
      </c>
      <c r="F85" s="170">
        <v>0</v>
      </c>
      <c r="G85" s="135">
        <v>28000</v>
      </c>
      <c r="H85" s="127">
        <v>0</v>
      </c>
      <c r="I85" s="78">
        <v>28000</v>
      </c>
      <c r="J85" s="124">
        <v>0</v>
      </c>
      <c r="K85" s="124">
        <v>100</v>
      </c>
    </row>
    <row r="86" spans="1:11" x14ac:dyDescent="0.25">
      <c r="A86" s="9"/>
      <c r="B86" s="9"/>
      <c r="C86" s="10" t="s">
        <v>41</v>
      </c>
      <c r="D86" s="10" t="s">
        <v>42</v>
      </c>
      <c r="E86" s="127">
        <v>49014.19</v>
      </c>
      <c r="F86" s="170">
        <v>0</v>
      </c>
      <c r="G86" s="78">
        <v>20985.81</v>
      </c>
      <c r="H86" s="124">
        <v>0</v>
      </c>
      <c r="I86" s="78">
        <v>20985.81</v>
      </c>
      <c r="J86" s="124">
        <v>42.8</v>
      </c>
      <c r="K86" s="124">
        <v>100</v>
      </c>
    </row>
  </sheetData>
  <mergeCells count="6">
    <mergeCell ref="A1:K1"/>
    <mergeCell ref="A44:C44"/>
    <mergeCell ref="A7:J7"/>
    <mergeCell ref="A5:J5"/>
    <mergeCell ref="A3:J3"/>
    <mergeCell ref="A40:J40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4"/>
  <sheetViews>
    <sheetView tabSelected="1" zoomScale="86" zoomScaleNormal="86" workbookViewId="0">
      <selection activeCell="B6" sqref="B6"/>
    </sheetView>
  </sheetViews>
  <sheetFormatPr defaultRowHeight="15" x14ac:dyDescent="0.25"/>
  <cols>
    <col min="1" max="1" width="37.7109375" style="32" customWidth="1"/>
    <col min="2" max="2" width="25.140625" style="32" customWidth="1"/>
    <col min="3" max="3" width="25.28515625" customWidth="1"/>
    <col min="4" max="4" width="24" customWidth="1"/>
    <col min="5" max="6" width="25.28515625" customWidth="1"/>
    <col min="7" max="7" width="12.85546875" customWidth="1"/>
    <col min="8" max="8" width="11.42578125" bestFit="1" customWidth="1"/>
  </cols>
  <sheetData>
    <row r="1" spans="1:11" ht="42" customHeight="1" x14ac:dyDescent="0.25">
      <c r="A1" s="195" t="s">
        <v>140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1" ht="18" customHeight="1" x14ac:dyDescent="0.25">
      <c r="A2" s="31"/>
      <c r="B2" s="31"/>
      <c r="C2" s="4"/>
      <c r="D2" s="4"/>
      <c r="E2" s="4"/>
      <c r="F2" s="4"/>
    </row>
    <row r="3" spans="1:11" ht="15.75" x14ac:dyDescent="0.25">
      <c r="A3" s="195" t="s">
        <v>27</v>
      </c>
      <c r="B3" s="195"/>
      <c r="C3" s="195"/>
      <c r="D3" s="195"/>
      <c r="E3" s="195"/>
      <c r="F3" s="195"/>
      <c r="G3" s="195"/>
    </row>
    <row r="4" spans="1:11" ht="18" x14ac:dyDescent="0.25">
      <c r="A4" s="31"/>
      <c r="B4" s="31"/>
      <c r="C4" s="4"/>
      <c r="D4" s="4"/>
      <c r="E4" s="5"/>
      <c r="F4" s="5"/>
    </row>
    <row r="5" spans="1:11" ht="18" customHeight="1" x14ac:dyDescent="0.25">
      <c r="A5" s="195" t="s">
        <v>8</v>
      </c>
      <c r="B5" s="195"/>
      <c r="C5" s="195"/>
      <c r="D5" s="195"/>
      <c r="E5" s="195"/>
      <c r="F5" s="195"/>
      <c r="G5" s="195"/>
    </row>
    <row r="6" spans="1:11" ht="18" x14ac:dyDescent="0.25">
      <c r="A6" s="31"/>
      <c r="B6" s="31"/>
      <c r="C6" s="4"/>
      <c r="D6" s="4"/>
      <c r="E6" s="5"/>
      <c r="F6" s="5"/>
    </row>
    <row r="7" spans="1:11" ht="15.75" customHeight="1" x14ac:dyDescent="0.25">
      <c r="A7" s="195" t="s">
        <v>20</v>
      </c>
      <c r="B7" s="195"/>
      <c r="C7" s="195"/>
      <c r="D7" s="195"/>
      <c r="E7" s="195"/>
      <c r="F7" s="195"/>
      <c r="G7" s="195"/>
    </row>
    <row r="8" spans="1:11" ht="18" x14ac:dyDescent="0.25">
      <c r="A8" s="31"/>
      <c r="B8" s="31"/>
      <c r="C8" s="4"/>
      <c r="D8" s="4"/>
      <c r="E8" s="5"/>
      <c r="F8" s="5"/>
    </row>
    <row r="9" spans="1:11" ht="35.25" customHeight="1" x14ac:dyDescent="0.25">
      <c r="A9" s="16" t="s">
        <v>21</v>
      </c>
      <c r="B9" s="16" t="s">
        <v>141</v>
      </c>
      <c r="C9" s="16" t="s">
        <v>142</v>
      </c>
      <c r="D9" s="49" t="s">
        <v>143</v>
      </c>
      <c r="E9" s="49" t="s">
        <v>113</v>
      </c>
      <c r="F9" s="49" t="s">
        <v>144</v>
      </c>
      <c r="G9" s="49" t="s">
        <v>118</v>
      </c>
      <c r="H9" s="49" t="s">
        <v>118</v>
      </c>
    </row>
    <row r="10" spans="1:11" s="94" customFormat="1" ht="26.25" customHeight="1" x14ac:dyDescent="0.25">
      <c r="A10" s="3"/>
      <c r="B10" s="3">
        <v>1</v>
      </c>
      <c r="C10" s="3">
        <v>2</v>
      </c>
      <c r="D10" s="3">
        <v>3</v>
      </c>
      <c r="E10" s="3">
        <v>4</v>
      </c>
      <c r="F10" s="3" t="s">
        <v>115</v>
      </c>
      <c r="G10" s="3" t="s">
        <v>116</v>
      </c>
      <c r="H10" s="3" t="s">
        <v>117</v>
      </c>
    </row>
    <row r="11" spans="1:11" s="47" customFormat="1" ht="15.75" customHeight="1" x14ac:dyDescent="0.25">
      <c r="A11" s="60" t="s">
        <v>22</v>
      </c>
      <c r="B11" s="86">
        <v>2023923.77</v>
      </c>
      <c r="C11" s="66">
        <v>2141028.4500000002</v>
      </c>
      <c r="D11" s="66">
        <v>2294206.75</v>
      </c>
      <c r="E11" s="66">
        <v>49356.83</v>
      </c>
      <c r="F11" s="66">
        <v>2343563.58</v>
      </c>
      <c r="G11" s="66">
        <v>115.8</v>
      </c>
      <c r="H11" s="66">
        <v>102.2</v>
      </c>
    </row>
    <row r="12" spans="1:11" s="44" customFormat="1" x14ac:dyDescent="0.25">
      <c r="A12" s="61" t="s">
        <v>65</v>
      </c>
      <c r="B12" s="87">
        <v>2023923.77</v>
      </c>
      <c r="C12" s="88">
        <v>2141028.4500000002</v>
      </c>
      <c r="D12" s="88">
        <v>2294206.75</v>
      </c>
      <c r="E12" s="88">
        <v>49356.83</v>
      </c>
      <c r="F12" s="88">
        <v>2343563.58</v>
      </c>
      <c r="G12" s="88">
        <v>115.8</v>
      </c>
      <c r="H12" s="88">
        <v>102.2</v>
      </c>
    </row>
    <row r="13" spans="1:11" s="30" customFormat="1" x14ac:dyDescent="0.25">
      <c r="A13" s="33" t="s">
        <v>66</v>
      </c>
      <c r="B13" s="89">
        <v>1830589.11</v>
      </c>
      <c r="C13" s="90">
        <v>1879948.26</v>
      </c>
      <c r="D13" s="90">
        <v>2033126.56</v>
      </c>
      <c r="E13" s="90">
        <v>44487.82</v>
      </c>
      <c r="F13" s="90">
        <v>2077614.38</v>
      </c>
      <c r="G13" s="90">
        <v>113.5</v>
      </c>
      <c r="H13" s="90">
        <v>102.2</v>
      </c>
    </row>
    <row r="14" spans="1:11" s="30" customFormat="1" x14ac:dyDescent="0.25">
      <c r="A14" s="33" t="s">
        <v>67</v>
      </c>
      <c r="B14" s="89">
        <v>193334.66</v>
      </c>
      <c r="C14" s="90">
        <v>261080.19</v>
      </c>
      <c r="D14" s="90">
        <v>261080.19</v>
      </c>
      <c r="E14" s="90">
        <v>4869.01</v>
      </c>
      <c r="F14" s="90">
        <v>265949.2</v>
      </c>
      <c r="G14" s="90">
        <v>137.6</v>
      </c>
      <c r="H14" s="90">
        <v>101.9</v>
      </c>
    </row>
  </sheetData>
  <mergeCells count="4">
    <mergeCell ref="A7:G7"/>
    <mergeCell ref="A5:G5"/>
    <mergeCell ref="A3:G3"/>
    <mergeCell ref="A1:K1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6"/>
  <sheetViews>
    <sheetView topLeftCell="A24" zoomScale="87" zoomScaleNormal="87" workbookViewId="0">
      <selection activeCell="C7" sqref="C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41" bestFit="1" customWidth="1"/>
    <col min="5" max="5" width="22.42578125" customWidth="1"/>
    <col min="6" max="6" width="25.28515625" customWidth="1"/>
    <col min="7" max="7" width="23.140625" customWidth="1"/>
    <col min="8" max="8" width="25.28515625" customWidth="1"/>
    <col min="9" max="9" width="21.5703125" customWidth="1"/>
    <col min="10" max="10" width="9.7109375" customWidth="1"/>
  </cols>
  <sheetData>
    <row r="1" spans="1:11" ht="42" customHeight="1" x14ac:dyDescent="0.25">
      <c r="A1" s="195" t="s">
        <v>140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1" ht="18" customHeight="1" x14ac:dyDescent="0.25">
      <c r="A2" s="4"/>
      <c r="B2" s="4"/>
      <c r="C2" s="4"/>
      <c r="D2" s="4"/>
      <c r="E2" s="4"/>
      <c r="F2" s="4"/>
      <c r="G2" s="4"/>
      <c r="H2" s="4"/>
      <c r="I2" s="4"/>
    </row>
    <row r="3" spans="1:11" ht="15.75" customHeight="1" x14ac:dyDescent="0.25">
      <c r="A3" s="195" t="s">
        <v>27</v>
      </c>
      <c r="B3" s="195"/>
      <c r="C3" s="195"/>
      <c r="D3" s="195"/>
      <c r="E3" s="195"/>
      <c r="F3" s="195"/>
      <c r="G3" s="195"/>
      <c r="H3" s="195"/>
      <c r="I3" s="195"/>
      <c r="J3" s="195"/>
    </row>
    <row r="4" spans="1:11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11" ht="18" customHeight="1" x14ac:dyDescent="0.25">
      <c r="A5" s="195" t="s">
        <v>23</v>
      </c>
      <c r="B5" s="195"/>
      <c r="C5" s="195"/>
      <c r="D5" s="195"/>
      <c r="E5" s="195"/>
      <c r="F5" s="195"/>
      <c r="G5" s="195"/>
      <c r="H5" s="195"/>
      <c r="I5" s="195"/>
      <c r="J5" s="195"/>
    </row>
    <row r="6" spans="1:11" ht="18" x14ac:dyDescent="0.25">
      <c r="A6" s="4"/>
      <c r="B6" s="4"/>
      <c r="C6" s="4"/>
      <c r="D6" s="4"/>
      <c r="E6" s="4"/>
      <c r="F6" s="4"/>
      <c r="G6" s="4"/>
      <c r="H6" s="5"/>
      <c r="I6" s="5"/>
    </row>
    <row r="7" spans="1:11" ht="42" customHeight="1" x14ac:dyDescent="0.25">
      <c r="A7" s="16" t="s">
        <v>9</v>
      </c>
      <c r="B7" s="15" t="s">
        <v>10</v>
      </c>
      <c r="C7" s="15" t="s">
        <v>11</v>
      </c>
      <c r="D7" s="15" t="s">
        <v>39</v>
      </c>
      <c r="E7" s="15" t="s">
        <v>141</v>
      </c>
      <c r="F7" s="16" t="s">
        <v>142</v>
      </c>
      <c r="G7" s="49" t="s">
        <v>143</v>
      </c>
      <c r="H7" s="49" t="s">
        <v>113</v>
      </c>
      <c r="I7" s="49" t="s">
        <v>144</v>
      </c>
      <c r="J7" s="49" t="s">
        <v>118</v>
      </c>
      <c r="K7" s="49" t="s">
        <v>118</v>
      </c>
    </row>
    <row r="8" spans="1:11" s="94" customFormat="1" ht="19.5" customHeight="1" x14ac:dyDescent="0.25">
      <c r="A8" s="91"/>
      <c r="B8" s="92"/>
      <c r="C8" s="93"/>
      <c r="D8" s="93"/>
      <c r="E8" s="93">
        <v>1</v>
      </c>
      <c r="F8" s="3">
        <v>2</v>
      </c>
      <c r="G8" s="3">
        <v>3</v>
      </c>
      <c r="H8" s="3">
        <v>4</v>
      </c>
      <c r="I8" s="3" t="s">
        <v>115</v>
      </c>
      <c r="J8" s="3" t="s">
        <v>116</v>
      </c>
      <c r="K8" s="3" t="s">
        <v>117</v>
      </c>
    </row>
    <row r="9" spans="1:11" s="47" customFormat="1" x14ac:dyDescent="0.25">
      <c r="A9" s="208" t="s">
        <v>83</v>
      </c>
      <c r="B9" s="209"/>
      <c r="C9" s="210"/>
      <c r="D9" s="52"/>
      <c r="E9" s="97">
        <v>0</v>
      </c>
      <c r="F9" s="144">
        <v>0</v>
      </c>
      <c r="G9" s="146">
        <v>0</v>
      </c>
      <c r="H9" s="145">
        <v>0</v>
      </c>
      <c r="I9" s="146">
        <v>0</v>
      </c>
      <c r="J9" s="145">
        <v>0</v>
      </c>
      <c r="K9" s="145">
        <v>0</v>
      </c>
    </row>
    <row r="10" spans="1:11" s="44" customFormat="1" ht="25.5" x14ac:dyDescent="0.25">
      <c r="A10" s="45">
        <v>8</v>
      </c>
      <c r="B10" s="45"/>
      <c r="C10" s="45"/>
      <c r="D10" s="45" t="s">
        <v>24</v>
      </c>
      <c r="E10" s="143">
        <v>0</v>
      </c>
      <c r="F10" s="134">
        <v>0</v>
      </c>
      <c r="G10" s="134">
        <v>0</v>
      </c>
      <c r="H10" s="134">
        <v>0</v>
      </c>
      <c r="I10" s="134">
        <v>0</v>
      </c>
      <c r="J10" s="134">
        <v>0</v>
      </c>
      <c r="K10" s="134">
        <v>0</v>
      </c>
    </row>
    <row r="11" spans="1:11" s="56" customFormat="1" ht="25.5" x14ac:dyDescent="0.25">
      <c r="A11" s="8"/>
      <c r="B11" s="8">
        <v>81</v>
      </c>
      <c r="C11" s="8"/>
      <c r="D11" s="8" t="s">
        <v>64</v>
      </c>
      <c r="E11" s="76"/>
      <c r="F11" s="69"/>
      <c r="G11" s="69"/>
      <c r="H11" s="69"/>
      <c r="I11" s="69"/>
      <c r="J11" s="69"/>
      <c r="K11" s="69"/>
    </row>
    <row r="12" spans="1:11" x14ac:dyDescent="0.25">
      <c r="A12" s="8"/>
      <c r="B12" s="8"/>
      <c r="C12" s="14" t="s">
        <v>48</v>
      </c>
      <c r="D12" s="14" t="s">
        <v>49</v>
      </c>
      <c r="E12" s="79"/>
      <c r="F12" s="78"/>
      <c r="G12" s="78"/>
      <c r="H12" s="78"/>
      <c r="I12" s="78"/>
      <c r="J12" s="78"/>
      <c r="K12" s="78"/>
    </row>
    <row r="13" spans="1:11" s="56" customFormat="1" x14ac:dyDescent="0.25">
      <c r="A13" s="8"/>
      <c r="B13" s="8">
        <v>84</v>
      </c>
      <c r="C13" s="8"/>
      <c r="D13" s="8" t="s">
        <v>31</v>
      </c>
      <c r="E13" s="76"/>
      <c r="F13" s="69"/>
      <c r="G13" s="69"/>
      <c r="H13" s="69"/>
      <c r="I13" s="69"/>
      <c r="J13" s="69"/>
      <c r="K13" s="69"/>
    </row>
    <row r="14" spans="1:11" ht="25.5" x14ac:dyDescent="0.25">
      <c r="A14" s="9"/>
      <c r="B14" s="9"/>
      <c r="C14" s="10" t="s">
        <v>62</v>
      </c>
      <c r="D14" s="13" t="s">
        <v>63</v>
      </c>
      <c r="E14" s="81"/>
      <c r="F14" s="78"/>
      <c r="G14" s="78"/>
      <c r="H14" s="78"/>
      <c r="I14" s="78"/>
      <c r="J14" s="78"/>
      <c r="K14" s="78"/>
    </row>
    <row r="15" spans="1:11" s="47" customFormat="1" x14ac:dyDescent="0.25">
      <c r="A15" s="211" t="s">
        <v>84</v>
      </c>
      <c r="B15" s="212"/>
      <c r="C15" s="213"/>
      <c r="D15" s="62"/>
      <c r="E15" s="142">
        <v>0</v>
      </c>
      <c r="F15" s="140">
        <v>0</v>
      </c>
      <c r="G15" s="140">
        <v>0</v>
      </c>
      <c r="H15" s="130">
        <v>0</v>
      </c>
      <c r="I15" s="130">
        <v>0</v>
      </c>
      <c r="J15" s="130">
        <v>0</v>
      </c>
      <c r="K15" s="130">
        <v>0</v>
      </c>
    </row>
    <row r="16" spans="1:11" s="44" customFormat="1" ht="25.5" x14ac:dyDescent="0.25">
      <c r="A16" s="58">
        <v>5</v>
      </c>
      <c r="B16" s="58"/>
      <c r="C16" s="58"/>
      <c r="D16" s="59" t="s">
        <v>25</v>
      </c>
      <c r="E16" s="139">
        <v>0</v>
      </c>
      <c r="F16" s="141">
        <v>0</v>
      </c>
      <c r="G16" s="141">
        <v>0</v>
      </c>
      <c r="H16" s="134">
        <v>0</v>
      </c>
      <c r="I16" s="134">
        <v>0</v>
      </c>
      <c r="J16" s="134">
        <v>0</v>
      </c>
      <c r="K16" s="134">
        <v>0</v>
      </c>
    </row>
    <row r="17" spans="1:11" s="56" customFormat="1" ht="25.5" x14ac:dyDescent="0.25">
      <c r="A17" s="8"/>
      <c r="B17" s="8">
        <v>54</v>
      </c>
      <c r="C17" s="8"/>
      <c r="D17" s="20" t="s">
        <v>32</v>
      </c>
      <c r="E17" s="83"/>
      <c r="F17" s="69"/>
      <c r="G17" s="69"/>
      <c r="H17" s="69"/>
      <c r="I17" s="69"/>
      <c r="J17" s="70"/>
      <c r="K17" s="70"/>
    </row>
    <row r="18" spans="1:11" x14ac:dyDescent="0.25">
      <c r="A18" s="9"/>
      <c r="B18" s="9"/>
      <c r="C18" s="10" t="s">
        <v>54</v>
      </c>
      <c r="D18" s="10" t="s">
        <v>13</v>
      </c>
      <c r="E18" s="77"/>
      <c r="F18" s="78"/>
      <c r="G18" s="78"/>
      <c r="H18" s="78"/>
      <c r="I18" s="78"/>
      <c r="J18" s="78"/>
      <c r="K18" s="78"/>
    </row>
    <row r="19" spans="1:11" x14ac:dyDescent="0.25">
      <c r="A19" s="9"/>
      <c r="B19" s="9"/>
      <c r="C19" s="14" t="s">
        <v>48</v>
      </c>
      <c r="D19" s="14" t="s">
        <v>49</v>
      </c>
      <c r="E19" s="79"/>
      <c r="F19" s="78"/>
      <c r="G19" s="78"/>
      <c r="H19" s="78"/>
      <c r="I19" s="78"/>
      <c r="J19" s="78"/>
      <c r="K19" s="78"/>
    </row>
    <row r="20" spans="1:11" x14ac:dyDescent="0.25">
      <c r="A20" s="12"/>
      <c r="B20" s="12"/>
      <c r="C20" s="10" t="s">
        <v>59</v>
      </c>
      <c r="D20" s="10" t="s">
        <v>60</v>
      </c>
      <c r="E20" s="77"/>
      <c r="F20" s="78"/>
      <c r="G20" s="78"/>
      <c r="H20" s="78"/>
      <c r="I20" s="78"/>
      <c r="J20" s="82"/>
      <c r="K20" s="82"/>
    </row>
    <row r="21" spans="1:11" ht="25.5" x14ac:dyDescent="0.25">
      <c r="A21" s="9"/>
      <c r="B21" s="9"/>
      <c r="C21" s="10" t="s">
        <v>45</v>
      </c>
      <c r="D21" s="13" t="s">
        <v>46</v>
      </c>
      <c r="E21" s="81"/>
      <c r="F21" s="78"/>
      <c r="G21" s="78"/>
      <c r="H21" s="78"/>
      <c r="I21" s="78"/>
      <c r="J21" s="78"/>
      <c r="K21" s="78"/>
    </row>
    <row r="22" spans="1:11" x14ac:dyDescent="0.25">
      <c r="A22" s="9"/>
      <c r="B22" s="21"/>
      <c r="C22" s="10" t="s">
        <v>57</v>
      </c>
      <c r="D22" s="10" t="s">
        <v>58</v>
      </c>
      <c r="E22" s="77"/>
      <c r="F22" s="78"/>
      <c r="G22" s="78"/>
      <c r="H22" s="78"/>
      <c r="I22" s="78"/>
      <c r="J22" s="78"/>
      <c r="K22" s="78"/>
    </row>
    <row r="23" spans="1:11" x14ac:dyDescent="0.25">
      <c r="A23" s="9"/>
      <c r="B23" s="9"/>
      <c r="C23" s="10" t="s">
        <v>41</v>
      </c>
      <c r="D23" s="10" t="s">
        <v>42</v>
      </c>
      <c r="E23" s="77"/>
      <c r="F23" s="78"/>
      <c r="G23" s="78"/>
      <c r="H23" s="78"/>
      <c r="I23" s="78"/>
      <c r="J23" s="78"/>
      <c r="K23" s="78"/>
    </row>
    <row r="24" spans="1:11" x14ac:dyDescent="0.25">
      <c r="A24" s="9"/>
      <c r="B24" s="21"/>
      <c r="C24" s="10" t="s">
        <v>43</v>
      </c>
      <c r="D24" s="10" t="s">
        <v>44</v>
      </c>
      <c r="E24" s="77"/>
      <c r="F24" s="78"/>
      <c r="G24" s="78"/>
      <c r="H24" s="78"/>
      <c r="I24" s="78"/>
      <c r="J24" s="78"/>
      <c r="K24" s="78"/>
    </row>
    <row r="25" spans="1:11" s="30" customFormat="1" x14ac:dyDescent="0.25">
      <c r="A25" s="10"/>
      <c r="B25" s="14"/>
      <c r="C25" s="14" t="s">
        <v>52</v>
      </c>
      <c r="D25" s="14" t="s">
        <v>53</v>
      </c>
      <c r="E25" s="79"/>
      <c r="F25" s="80"/>
      <c r="G25" s="80"/>
      <c r="H25" s="80"/>
      <c r="I25" s="80"/>
      <c r="J25" s="80"/>
      <c r="K25" s="80"/>
    </row>
    <row r="26" spans="1:11" x14ac:dyDescent="0.25">
      <c r="A26" s="12"/>
      <c r="B26" s="12"/>
      <c r="C26" s="10" t="s">
        <v>55</v>
      </c>
      <c r="D26" s="10" t="s">
        <v>56</v>
      </c>
      <c r="E26" s="77"/>
      <c r="F26" s="78"/>
      <c r="G26" s="78"/>
      <c r="H26" s="78"/>
      <c r="I26" s="78"/>
      <c r="J26" s="82"/>
      <c r="K26" s="82"/>
    </row>
  </sheetData>
  <mergeCells count="5">
    <mergeCell ref="A5:J5"/>
    <mergeCell ref="A3:J3"/>
    <mergeCell ref="A9:C9"/>
    <mergeCell ref="A15:C15"/>
    <mergeCell ref="A1:K1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47"/>
  <sheetViews>
    <sheetView topLeftCell="A128" zoomScale="95" zoomScaleNormal="95" workbookViewId="0">
      <selection activeCell="K148" sqref="K148"/>
    </sheetView>
  </sheetViews>
  <sheetFormatPr defaultRowHeight="15" x14ac:dyDescent="0.25"/>
  <cols>
    <col min="1" max="1" width="7.42578125" bestFit="1" customWidth="1"/>
    <col min="2" max="2" width="6.42578125" customWidth="1"/>
    <col min="3" max="3" width="1" customWidth="1"/>
    <col min="4" max="4" width="30" customWidth="1"/>
    <col min="5" max="5" width="16.42578125" customWidth="1"/>
    <col min="6" max="6" width="19.7109375" customWidth="1"/>
    <col min="7" max="7" width="18.140625" customWidth="1"/>
    <col min="8" max="8" width="16.28515625" customWidth="1"/>
    <col min="9" max="9" width="18.140625" customWidth="1"/>
    <col min="10" max="10" width="9.7109375" customWidth="1"/>
  </cols>
  <sheetData>
    <row r="1" spans="1:11" ht="42" customHeight="1" x14ac:dyDescent="0.25">
      <c r="A1" s="195" t="s">
        <v>140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1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11" ht="18" customHeight="1" x14ac:dyDescent="0.25">
      <c r="A3" s="195" t="s">
        <v>26</v>
      </c>
      <c r="B3" s="195"/>
      <c r="C3" s="195"/>
      <c r="D3" s="195"/>
      <c r="E3" s="195"/>
      <c r="F3" s="195"/>
      <c r="G3" s="195"/>
      <c r="H3" s="195"/>
      <c r="I3" s="195"/>
      <c r="J3" s="195"/>
    </row>
    <row r="4" spans="1:11" ht="5.25" customHeight="1" x14ac:dyDescent="0.25">
      <c r="A4" s="4"/>
      <c r="B4" s="4"/>
      <c r="C4" s="4"/>
      <c r="D4" s="4"/>
      <c r="E4" s="4"/>
      <c r="F4" s="4"/>
      <c r="G4" s="4"/>
      <c r="H4" s="5"/>
      <c r="I4" s="5"/>
    </row>
    <row r="5" spans="1:11" s="51" customFormat="1" ht="33" customHeight="1" x14ac:dyDescent="0.25">
      <c r="A5" s="226" t="s">
        <v>28</v>
      </c>
      <c r="B5" s="227"/>
      <c r="C5" s="228"/>
      <c r="D5" s="50" t="s">
        <v>29</v>
      </c>
      <c r="E5" s="50" t="s">
        <v>141</v>
      </c>
      <c r="F5" s="49" t="s">
        <v>142</v>
      </c>
      <c r="G5" s="49" t="s">
        <v>143</v>
      </c>
      <c r="H5" s="49" t="s">
        <v>113</v>
      </c>
      <c r="I5" s="49" t="s">
        <v>144</v>
      </c>
      <c r="J5" s="49" t="s">
        <v>118</v>
      </c>
      <c r="K5" s="49" t="s">
        <v>118</v>
      </c>
    </row>
    <row r="6" spans="1:11" s="94" customFormat="1" ht="15.75" customHeight="1" x14ac:dyDescent="0.25">
      <c r="A6" s="91"/>
      <c r="B6" s="95"/>
      <c r="C6" s="96"/>
      <c r="D6" s="93"/>
      <c r="E6" s="93">
        <v>1</v>
      </c>
      <c r="F6" s="3">
        <v>2</v>
      </c>
      <c r="G6" s="3">
        <v>3</v>
      </c>
      <c r="H6" s="3">
        <v>4</v>
      </c>
      <c r="I6" s="3" t="s">
        <v>115</v>
      </c>
      <c r="J6" s="3" t="s">
        <v>116</v>
      </c>
      <c r="K6" s="3" t="s">
        <v>117</v>
      </c>
    </row>
    <row r="7" spans="1:11" s="122" customFormat="1" ht="41.25" customHeight="1" x14ac:dyDescent="0.25">
      <c r="A7" s="229">
        <v>4001</v>
      </c>
      <c r="B7" s="230"/>
      <c r="C7" s="231"/>
      <c r="D7" s="63" t="s">
        <v>95</v>
      </c>
      <c r="E7" s="107">
        <v>193334.66</v>
      </c>
      <c r="F7" s="121">
        <v>261080.19</v>
      </c>
      <c r="G7" s="121">
        <v>261080.19</v>
      </c>
      <c r="H7" s="162">
        <v>4869.01</v>
      </c>
      <c r="I7" s="121">
        <v>265949.2</v>
      </c>
      <c r="J7" s="132">
        <v>137.6</v>
      </c>
      <c r="K7" s="132">
        <v>101.9</v>
      </c>
    </row>
    <row r="8" spans="1:11" s="47" customFormat="1" ht="25.5" x14ac:dyDescent="0.25">
      <c r="A8" s="223" t="s">
        <v>96</v>
      </c>
      <c r="B8" s="224"/>
      <c r="C8" s="225"/>
      <c r="D8" s="64" t="s">
        <v>97</v>
      </c>
      <c r="E8" s="101">
        <v>2762.7</v>
      </c>
      <c r="F8" s="108">
        <v>1500</v>
      </c>
      <c r="G8" s="108">
        <v>1500</v>
      </c>
      <c r="H8" s="109">
        <v>108</v>
      </c>
      <c r="I8" s="108">
        <v>1608</v>
      </c>
      <c r="J8" s="130">
        <v>58.2</v>
      </c>
      <c r="K8" s="130">
        <v>107.2</v>
      </c>
    </row>
    <row r="9" spans="1:11" s="44" customFormat="1" x14ac:dyDescent="0.25">
      <c r="A9" s="220" t="s">
        <v>120</v>
      </c>
      <c r="B9" s="221"/>
      <c r="C9" s="222"/>
      <c r="D9" s="65" t="s">
        <v>13</v>
      </c>
      <c r="E9" s="110">
        <v>686.6</v>
      </c>
      <c r="F9" s="110">
        <v>0</v>
      </c>
      <c r="G9" s="110">
        <v>0</v>
      </c>
      <c r="H9" s="110">
        <v>140</v>
      </c>
      <c r="I9" s="68">
        <v>140</v>
      </c>
      <c r="J9" s="110">
        <v>20.399999999999999</v>
      </c>
      <c r="K9" s="110">
        <v>0</v>
      </c>
    </row>
    <row r="10" spans="1:11" s="56" customFormat="1" x14ac:dyDescent="0.25">
      <c r="A10" s="214">
        <v>3</v>
      </c>
      <c r="B10" s="215"/>
      <c r="C10" s="216"/>
      <c r="D10" s="22" t="s">
        <v>17</v>
      </c>
      <c r="E10" s="111">
        <v>686.6</v>
      </c>
      <c r="F10" s="111">
        <v>0</v>
      </c>
      <c r="G10" s="111">
        <v>0</v>
      </c>
      <c r="H10" s="113">
        <v>140</v>
      </c>
      <c r="I10" s="70">
        <v>140</v>
      </c>
      <c r="J10" s="111">
        <v>20.399999999999999</v>
      </c>
      <c r="K10" s="111">
        <v>0</v>
      </c>
    </row>
    <row r="11" spans="1:11" s="56" customFormat="1" x14ac:dyDescent="0.25">
      <c r="A11" s="217">
        <v>32</v>
      </c>
      <c r="B11" s="218"/>
      <c r="C11" s="219"/>
      <c r="D11" s="22" t="s">
        <v>30</v>
      </c>
      <c r="E11" s="111">
        <v>686.6</v>
      </c>
      <c r="F11" s="111">
        <v>0</v>
      </c>
      <c r="G11" s="111">
        <v>0</v>
      </c>
      <c r="H11" s="113">
        <v>140</v>
      </c>
      <c r="I11" s="70">
        <v>140</v>
      </c>
      <c r="J11" s="111">
        <v>20.399999999999999</v>
      </c>
      <c r="K11" s="111">
        <v>0</v>
      </c>
    </row>
    <row r="12" spans="1:11" s="44" customFormat="1" ht="25.5" x14ac:dyDescent="0.25">
      <c r="A12" s="220" t="s">
        <v>168</v>
      </c>
      <c r="B12" s="221"/>
      <c r="C12" s="222"/>
      <c r="D12" s="65" t="s">
        <v>121</v>
      </c>
      <c r="E12" s="110">
        <v>812.1</v>
      </c>
      <c r="F12" s="110">
        <v>0</v>
      </c>
      <c r="G12" s="110">
        <v>0</v>
      </c>
      <c r="H12" s="110">
        <v>0</v>
      </c>
      <c r="I12" s="110">
        <v>0</v>
      </c>
      <c r="J12" s="110">
        <v>0</v>
      </c>
      <c r="K12" s="110">
        <v>0</v>
      </c>
    </row>
    <row r="13" spans="1:11" s="56" customFormat="1" x14ac:dyDescent="0.25">
      <c r="A13" s="214">
        <v>3</v>
      </c>
      <c r="B13" s="215"/>
      <c r="C13" s="216"/>
      <c r="D13" s="22" t="s">
        <v>17</v>
      </c>
      <c r="E13" s="111">
        <v>812.1</v>
      </c>
      <c r="F13" s="111">
        <v>0</v>
      </c>
      <c r="G13" s="111">
        <v>0</v>
      </c>
      <c r="H13" s="113">
        <v>0</v>
      </c>
      <c r="I13" s="111">
        <v>0</v>
      </c>
      <c r="J13" s="111">
        <v>0</v>
      </c>
      <c r="K13" s="111">
        <v>0</v>
      </c>
    </row>
    <row r="14" spans="1:11" s="56" customFormat="1" x14ac:dyDescent="0.25">
      <c r="A14" s="217">
        <v>32</v>
      </c>
      <c r="B14" s="218"/>
      <c r="C14" s="219"/>
      <c r="D14" s="22" t="s">
        <v>30</v>
      </c>
      <c r="E14" s="111">
        <v>812.1</v>
      </c>
      <c r="F14" s="111">
        <v>0</v>
      </c>
      <c r="G14" s="111">
        <v>0</v>
      </c>
      <c r="H14" s="113">
        <v>0</v>
      </c>
      <c r="I14" s="111">
        <v>0</v>
      </c>
      <c r="J14" s="111">
        <v>0</v>
      </c>
      <c r="K14" s="111">
        <v>0</v>
      </c>
    </row>
    <row r="15" spans="1:11" s="44" customFormat="1" x14ac:dyDescent="0.25">
      <c r="A15" s="220" t="s">
        <v>122</v>
      </c>
      <c r="B15" s="221"/>
      <c r="C15" s="222"/>
      <c r="D15" s="65" t="s">
        <v>92</v>
      </c>
      <c r="E15" s="102">
        <v>1264</v>
      </c>
      <c r="F15" s="68">
        <v>1500</v>
      </c>
      <c r="G15" s="68">
        <v>1500</v>
      </c>
      <c r="H15" s="110">
        <v>-32</v>
      </c>
      <c r="I15" s="68">
        <v>1468</v>
      </c>
      <c r="J15" s="110">
        <v>116.1</v>
      </c>
      <c r="K15" s="110">
        <v>97.9</v>
      </c>
    </row>
    <row r="16" spans="1:11" s="56" customFormat="1" x14ac:dyDescent="0.25">
      <c r="A16" s="214">
        <v>3</v>
      </c>
      <c r="B16" s="215"/>
      <c r="C16" s="216"/>
      <c r="D16" s="22" t="s">
        <v>17</v>
      </c>
      <c r="E16" s="103">
        <v>1264</v>
      </c>
      <c r="F16" s="70">
        <v>1500</v>
      </c>
      <c r="G16" s="70">
        <v>1500</v>
      </c>
      <c r="H16" s="113">
        <v>-32</v>
      </c>
      <c r="I16" s="70">
        <v>1468</v>
      </c>
      <c r="J16" s="111">
        <v>116.1</v>
      </c>
      <c r="K16" s="111">
        <v>97.9</v>
      </c>
    </row>
    <row r="17" spans="1:11" s="56" customFormat="1" x14ac:dyDescent="0.25">
      <c r="A17" s="217">
        <v>32</v>
      </c>
      <c r="B17" s="218"/>
      <c r="C17" s="219"/>
      <c r="D17" s="22" t="s">
        <v>30</v>
      </c>
      <c r="E17" s="103">
        <v>1264</v>
      </c>
      <c r="F17" s="70">
        <v>1500</v>
      </c>
      <c r="G17" s="70">
        <v>1500</v>
      </c>
      <c r="H17" s="113">
        <v>-32</v>
      </c>
      <c r="I17" s="70">
        <v>1468</v>
      </c>
      <c r="J17" s="111">
        <v>116.1</v>
      </c>
      <c r="K17" s="111">
        <v>97.9</v>
      </c>
    </row>
    <row r="18" spans="1:11" s="47" customFormat="1" x14ac:dyDescent="0.25">
      <c r="A18" s="223" t="s">
        <v>98</v>
      </c>
      <c r="B18" s="224"/>
      <c r="C18" s="225"/>
      <c r="D18" s="64" t="s">
        <v>99</v>
      </c>
      <c r="E18" s="101">
        <v>730.07</v>
      </c>
      <c r="F18" s="108">
        <v>729.96</v>
      </c>
      <c r="G18" s="108">
        <v>729.96</v>
      </c>
      <c r="H18" s="109">
        <v>0</v>
      </c>
      <c r="I18" s="108">
        <v>729.96</v>
      </c>
      <c r="J18" s="130">
        <v>100</v>
      </c>
      <c r="K18" s="130">
        <v>100</v>
      </c>
    </row>
    <row r="19" spans="1:11" s="44" customFormat="1" x14ac:dyDescent="0.25">
      <c r="A19" s="220" t="s">
        <v>120</v>
      </c>
      <c r="B19" s="221"/>
      <c r="C19" s="222"/>
      <c r="D19" s="65" t="s">
        <v>13</v>
      </c>
      <c r="E19" s="102">
        <v>730.07</v>
      </c>
      <c r="F19" s="68">
        <v>729.96</v>
      </c>
      <c r="G19" s="68">
        <v>729.96</v>
      </c>
      <c r="H19" s="110">
        <v>0</v>
      </c>
      <c r="I19" s="68">
        <v>729.96</v>
      </c>
      <c r="J19" s="110">
        <v>100</v>
      </c>
      <c r="K19" s="110">
        <v>100</v>
      </c>
    </row>
    <row r="20" spans="1:11" s="56" customFormat="1" x14ac:dyDescent="0.25">
      <c r="A20" s="214">
        <v>3</v>
      </c>
      <c r="B20" s="215"/>
      <c r="C20" s="216"/>
      <c r="D20" s="22" t="s">
        <v>17</v>
      </c>
      <c r="E20" s="103">
        <v>730.07</v>
      </c>
      <c r="F20" s="70">
        <v>729.96</v>
      </c>
      <c r="G20" s="70">
        <v>729.96</v>
      </c>
      <c r="H20" s="113">
        <v>0</v>
      </c>
      <c r="I20" s="70">
        <v>729.96</v>
      </c>
      <c r="J20" s="111">
        <v>100</v>
      </c>
      <c r="K20" s="111">
        <v>100</v>
      </c>
    </row>
    <row r="21" spans="1:11" s="56" customFormat="1" x14ac:dyDescent="0.25">
      <c r="A21" s="217">
        <v>31</v>
      </c>
      <c r="B21" s="218"/>
      <c r="C21" s="219"/>
      <c r="D21" s="22" t="s">
        <v>18</v>
      </c>
      <c r="E21" s="103">
        <v>730.07</v>
      </c>
      <c r="F21" s="70">
        <v>729.96</v>
      </c>
      <c r="G21" s="70">
        <v>729.96</v>
      </c>
      <c r="H21" s="113">
        <v>0</v>
      </c>
      <c r="I21" s="70">
        <v>729.96</v>
      </c>
      <c r="J21" s="111">
        <v>100</v>
      </c>
      <c r="K21" s="111">
        <v>100</v>
      </c>
    </row>
    <row r="22" spans="1:11" s="47" customFormat="1" ht="25.5" x14ac:dyDescent="0.25">
      <c r="A22" s="223" t="s">
        <v>100</v>
      </c>
      <c r="B22" s="224"/>
      <c r="C22" s="225"/>
      <c r="D22" s="64" t="s">
        <v>101</v>
      </c>
      <c r="E22" s="101">
        <v>14685.83</v>
      </c>
      <c r="F22" s="108">
        <v>18595.05</v>
      </c>
      <c r="G22" s="108">
        <v>18595.05</v>
      </c>
      <c r="H22" s="114">
        <v>5977.21</v>
      </c>
      <c r="I22" s="108">
        <v>24572.26</v>
      </c>
      <c r="J22" s="130">
        <v>167.3</v>
      </c>
      <c r="K22" s="130">
        <v>132.1</v>
      </c>
    </row>
    <row r="23" spans="1:11" s="44" customFormat="1" ht="15" customHeight="1" x14ac:dyDescent="0.25">
      <c r="A23" s="220" t="s">
        <v>120</v>
      </c>
      <c r="B23" s="221"/>
      <c r="C23" s="222"/>
      <c r="D23" s="65" t="s">
        <v>13</v>
      </c>
      <c r="E23" s="102">
        <v>14685.83</v>
      </c>
      <c r="F23" s="68">
        <v>18595.05</v>
      </c>
      <c r="G23" s="68">
        <v>18595.05</v>
      </c>
      <c r="H23" s="115">
        <v>5977.21</v>
      </c>
      <c r="I23" s="68">
        <v>24572.26</v>
      </c>
      <c r="J23" s="110">
        <v>167.3</v>
      </c>
      <c r="K23" s="110">
        <v>132.1</v>
      </c>
    </row>
    <row r="24" spans="1:11" s="56" customFormat="1" x14ac:dyDescent="0.25">
      <c r="A24" s="214">
        <v>3</v>
      </c>
      <c r="B24" s="215"/>
      <c r="C24" s="216"/>
      <c r="D24" s="22" t="s">
        <v>17</v>
      </c>
      <c r="E24" s="103">
        <v>14685.83</v>
      </c>
      <c r="F24" s="70">
        <v>18595.05</v>
      </c>
      <c r="G24" s="70">
        <v>18595.05</v>
      </c>
      <c r="H24" s="116">
        <v>5977.21</v>
      </c>
      <c r="I24" s="70">
        <v>24572.26</v>
      </c>
      <c r="J24" s="111">
        <v>167.3</v>
      </c>
      <c r="K24" s="111">
        <v>132.1</v>
      </c>
    </row>
    <row r="25" spans="1:11" s="56" customFormat="1" x14ac:dyDescent="0.25">
      <c r="A25" s="217">
        <v>31</v>
      </c>
      <c r="B25" s="218"/>
      <c r="C25" s="219"/>
      <c r="D25" s="22" t="s">
        <v>18</v>
      </c>
      <c r="E25" s="103">
        <v>11651.83</v>
      </c>
      <c r="F25" s="70">
        <v>15333.45</v>
      </c>
      <c r="G25" s="70">
        <v>15333.45</v>
      </c>
      <c r="H25" s="82">
        <v>7314.25</v>
      </c>
      <c r="I25" s="70">
        <v>22647.7</v>
      </c>
      <c r="J25" s="111">
        <v>194.4</v>
      </c>
      <c r="K25" s="111">
        <v>147.69999999999999</v>
      </c>
    </row>
    <row r="26" spans="1:11" s="56" customFormat="1" x14ac:dyDescent="0.25">
      <c r="A26" s="217">
        <v>32</v>
      </c>
      <c r="B26" s="218"/>
      <c r="C26" s="219"/>
      <c r="D26" s="22" t="s">
        <v>30</v>
      </c>
      <c r="E26" s="99">
        <v>3034</v>
      </c>
      <c r="F26" s="111">
        <v>3261.6</v>
      </c>
      <c r="G26" s="70">
        <v>3261.6</v>
      </c>
      <c r="H26" s="111">
        <v>-1337.04</v>
      </c>
      <c r="I26" s="70">
        <v>1924.56</v>
      </c>
      <c r="J26" s="111">
        <v>63.4</v>
      </c>
      <c r="K26" s="111">
        <v>59</v>
      </c>
    </row>
    <row r="27" spans="1:11" s="47" customFormat="1" x14ac:dyDescent="0.25">
      <c r="A27" s="223" t="s">
        <v>134</v>
      </c>
      <c r="B27" s="224"/>
      <c r="C27" s="225"/>
      <c r="D27" s="64" t="s">
        <v>135</v>
      </c>
      <c r="E27" s="109">
        <v>5908.71</v>
      </c>
      <c r="F27" s="108">
        <v>30527.96</v>
      </c>
      <c r="G27" s="108">
        <v>30527.96</v>
      </c>
      <c r="H27" s="114">
        <v>1366.67</v>
      </c>
      <c r="I27" s="108">
        <v>31894.63</v>
      </c>
      <c r="J27" s="130">
        <v>539.79999999999995</v>
      </c>
      <c r="K27" s="130">
        <v>104.5</v>
      </c>
    </row>
    <row r="28" spans="1:11" s="44" customFormat="1" ht="15" customHeight="1" x14ac:dyDescent="0.25">
      <c r="A28" s="220" t="s">
        <v>120</v>
      </c>
      <c r="B28" s="221"/>
      <c r="C28" s="222"/>
      <c r="D28" s="65" t="s">
        <v>13</v>
      </c>
      <c r="E28" s="110">
        <v>906.73</v>
      </c>
      <c r="F28" s="68">
        <v>9766.92</v>
      </c>
      <c r="G28" s="68">
        <v>9766.92</v>
      </c>
      <c r="H28" s="115">
        <v>2661.23</v>
      </c>
      <c r="I28" s="68">
        <v>12428.15</v>
      </c>
      <c r="J28" s="110">
        <v>1591.2</v>
      </c>
      <c r="K28" s="110">
        <v>127.2</v>
      </c>
    </row>
    <row r="29" spans="1:11" s="56" customFormat="1" x14ac:dyDescent="0.25">
      <c r="A29" s="214">
        <v>3</v>
      </c>
      <c r="B29" s="215"/>
      <c r="C29" s="216"/>
      <c r="D29" s="22" t="s">
        <v>17</v>
      </c>
      <c r="E29" s="111">
        <v>906.73</v>
      </c>
      <c r="F29" s="70">
        <v>9766.92</v>
      </c>
      <c r="G29" s="70">
        <v>9766.92</v>
      </c>
      <c r="H29" s="116">
        <v>2661.23</v>
      </c>
      <c r="I29" s="82">
        <v>12428.15</v>
      </c>
      <c r="J29" s="111">
        <v>1591.2</v>
      </c>
      <c r="K29" s="111">
        <v>127.2</v>
      </c>
    </row>
    <row r="30" spans="1:11" s="56" customFormat="1" x14ac:dyDescent="0.25">
      <c r="A30" s="217">
        <v>31</v>
      </c>
      <c r="B30" s="218"/>
      <c r="C30" s="219"/>
      <c r="D30" s="22" t="s">
        <v>18</v>
      </c>
      <c r="E30" s="111">
        <v>895.69</v>
      </c>
      <c r="F30" s="70">
        <v>7699.1</v>
      </c>
      <c r="G30" s="70">
        <v>7699.1</v>
      </c>
      <c r="H30" s="70">
        <v>2625.52</v>
      </c>
      <c r="I30" s="70">
        <v>10324.620000000001</v>
      </c>
      <c r="J30" s="111">
        <v>1152.7</v>
      </c>
      <c r="K30" s="111">
        <v>134.1</v>
      </c>
    </row>
    <row r="31" spans="1:11" s="56" customFormat="1" x14ac:dyDescent="0.25">
      <c r="A31" s="217">
        <v>32</v>
      </c>
      <c r="B31" s="218"/>
      <c r="C31" s="219"/>
      <c r="D31" s="22" t="s">
        <v>30</v>
      </c>
      <c r="E31" s="111">
        <v>11.04</v>
      </c>
      <c r="F31" s="70">
        <v>2067.8200000000002</v>
      </c>
      <c r="G31" s="70">
        <v>2067.8200000000002</v>
      </c>
      <c r="H31" s="111">
        <v>35.71</v>
      </c>
      <c r="I31" s="70">
        <v>2103.5300000000002</v>
      </c>
      <c r="J31" s="111" t="s">
        <v>170</v>
      </c>
      <c r="K31" s="111">
        <v>101.7</v>
      </c>
    </row>
    <row r="32" spans="1:11" x14ac:dyDescent="0.25">
      <c r="A32" s="220" t="s">
        <v>122</v>
      </c>
      <c r="B32" s="221"/>
      <c r="C32" s="222"/>
      <c r="D32" s="65" t="s">
        <v>92</v>
      </c>
      <c r="E32" s="110">
        <v>3201.99</v>
      </c>
      <c r="F32" s="68">
        <v>12994.12</v>
      </c>
      <c r="G32" s="68">
        <v>12994.12</v>
      </c>
      <c r="H32" s="115">
        <v>172.36</v>
      </c>
      <c r="I32" s="68">
        <v>13166.48</v>
      </c>
      <c r="J32" s="110">
        <v>411.2</v>
      </c>
      <c r="K32" s="110">
        <v>101.3</v>
      </c>
    </row>
    <row r="33" spans="1:11" s="56" customFormat="1" x14ac:dyDescent="0.25">
      <c r="A33" s="214">
        <v>3</v>
      </c>
      <c r="B33" s="215"/>
      <c r="C33" s="216"/>
      <c r="D33" s="22" t="s">
        <v>17</v>
      </c>
      <c r="E33" s="111">
        <v>3201.99</v>
      </c>
      <c r="F33" s="70">
        <v>12994.12</v>
      </c>
      <c r="G33" s="70">
        <v>12994.12</v>
      </c>
      <c r="H33" s="116">
        <v>172.36</v>
      </c>
      <c r="I33" s="70">
        <v>13166.48</v>
      </c>
      <c r="J33" s="111">
        <v>411.2</v>
      </c>
      <c r="K33" s="111">
        <v>101.3</v>
      </c>
    </row>
    <row r="34" spans="1:11" s="56" customFormat="1" x14ac:dyDescent="0.25">
      <c r="A34" s="217">
        <v>31</v>
      </c>
      <c r="B34" s="218"/>
      <c r="C34" s="219"/>
      <c r="D34" s="22" t="s">
        <v>18</v>
      </c>
      <c r="E34" s="111">
        <v>1800.01</v>
      </c>
      <c r="F34" s="70">
        <v>7699.1</v>
      </c>
      <c r="G34" s="70">
        <v>7699.1</v>
      </c>
      <c r="H34" s="113">
        <v>-679.11</v>
      </c>
      <c r="I34" s="70">
        <v>7019.99</v>
      </c>
      <c r="J34" s="111">
        <v>390</v>
      </c>
      <c r="K34" s="111">
        <v>91.2</v>
      </c>
    </row>
    <row r="35" spans="1:11" s="56" customFormat="1" x14ac:dyDescent="0.25">
      <c r="A35" s="217">
        <v>32</v>
      </c>
      <c r="B35" s="218"/>
      <c r="C35" s="219"/>
      <c r="D35" s="22" t="s">
        <v>30</v>
      </c>
      <c r="E35" s="111">
        <v>1401.98</v>
      </c>
      <c r="F35" s="70">
        <v>5295.02</v>
      </c>
      <c r="G35" s="70">
        <v>5295.02</v>
      </c>
      <c r="H35" s="82">
        <v>851.47</v>
      </c>
      <c r="I35" s="70">
        <v>6146.49</v>
      </c>
      <c r="J35" s="111">
        <v>438.4</v>
      </c>
      <c r="K35" s="111">
        <v>116.1</v>
      </c>
    </row>
    <row r="36" spans="1:11" s="44" customFormat="1" x14ac:dyDescent="0.25">
      <c r="A36" s="220" t="s">
        <v>123</v>
      </c>
      <c r="B36" s="221"/>
      <c r="C36" s="222"/>
      <c r="D36" s="65" t="s">
        <v>89</v>
      </c>
      <c r="E36" s="110">
        <v>1799.99</v>
      </c>
      <c r="F36" s="68">
        <v>7766.92</v>
      </c>
      <c r="G36" s="68">
        <v>7766.92</v>
      </c>
      <c r="H36" s="115">
        <v>-1466.92</v>
      </c>
      <c r="I36" s="68">
        <v>6300</v>
      </c>
      <c r="J36" s="110">
        <v>350</v>
      </c>
      <c r="K36" s="110">
        <v>81.099999999999994</v>
      </c>
    </row>
    <row r="37" spans="1:11" s="56" customFormat="1" x14ac:dyDescent="0.25">
      <c r="A37" s="214">
        <v>3</v>
      </c>
      <c r="B37" s="215"/>
      <c r="C37" s="216"/>
      <c r="D37" s="22" t="s">
        <v>17</v>
      </c>
      <c r="E37" s="111">
        <v>1799.99</v>
      </c>
      <c r="F37" s="70">
        <v>7766.92</v>
      </c>
      <c r="G37" s="70">
        <v>7766.92</v>
      </c>
      <c r="H37" s="116">
        <v>-1466.92</v>
      </c>
      <c r="I37" s="70">
        <v>6300</v>
      </c>
      <c r="J37" s="111">
        <v>350</v>
      </c>
      <c r="K37" s="111">
        <v>81.099999999999994</v>
      </c>
    </row>
    <row r="38" spans="1:11" s="56" customFormat="1" x14ac:dyDescent="0.25">
      <c r="A38" s="217">
        <v>31</v>
      </c>
      <c r="B38" s="218"/>
      <c r="C38" s="219"/>
      <c r="D38" s="22" t="s">
        <v>18</v>
      </c>
      <c r="E38" s="111">
        <v>1799.99</v>
      </c>
      <c r="F38" s="70">
        <v>7699.1</v>
      </c>
      <c r="G38" s="70">
        <v>7699.1</v>
      </c>
      <c r="H38" s="113">
        <v>-1399.1</v>
      </c>
      <c r="I38" s="70">
        <v>6300</v>
      </c>
      <c r="J38" s="111">
        <v>350</v>
      </c>
      <c r="K38" s="111">
        <v>81.8</v>
      </c>
    </row>
    <row r="39" spans="1:11" s="56" customFormat="1" x14ac:dyDescent="0.25">
      <c r="A39" s="217">
        <v>32</v>
      </c>
      <c r="B39" s="218"/>
      <c r="C39" s="219"/>
      <c r="D39" s="22" t="s">
        <v>30</v>
      </c>
      <c r="E39" s="111">
        <v>0</v>
      </c>
      <c r="F39" s="70">
        <v>67.819999999999993</v>
      </c>
      <c r="G39" s="70">
        <v>67.819999999999993</v>
      </c>
      <c r="H39" s="113">
        <v>-67.819999999999993</v>
      </c>
      <c r="I39" s="111">
        <v>0</v>
      </c>
      <c r="J39" s="111">
        <v>0</v>
      </c>
      <c r="K39" s="111">
        <v>0</v>
      </c>
    </row>
    <row r="40" spans="1:11" s="47" customFormat="1" ht="25.5" x14ac:dyDescent="0.25">
      <c r="A40" s="223" t="s">
        <v>102</v>
      </c>
      <c r="B40" s="224"/>
      <c r="C40" s="225"/>
      <c r="D40" s="64" t="s">
        <v>103</v>
      </c>
      <c r="E40" s="101">
        <v>24636.15</v>
      </c>
      <c r="F40" s="108">
        <v>24201</v>
      </c>
      <c r="G40" s="108">
        <v>24201</v>
      </c>
      <c r="H40" s="114">
        <v>2235.6799999999998</v>
      </c>
      <c r="I40" s="108">
        <v>26436.68</v>
      </c>
      <c r="J40" s="130">
        <v>107.3</v>
      </c>
      <c r="K40" s="130">
        <v>109.2</v>
      </c>
    </row>
    <row r="41" spans="1:11" s="44" customFormat="1" x14ac:dyDescent="0.25">
      <c r="A41" s="220" t="s">
        <v>123</v>
      </c>
      <c r="B41" s="221"/>
      <c r="C41" s="222"/>
      <c r="D41" s="65" t="s">
        <v>89</v>
      </c>
      <c r="E41" s="102">
        <v>24636.15</v>
      </c>
      <c r="F41" s="68">
        <v>24201</v>
      </c>
      <c r="G41" s="68">
        <v>24201</v>
      </c>
      <c r="H41" s="115">
        <v>2235.6799999999998</v>
      </c>
      <c r="I41" s="68">
        <v>26436.68</v>
      </c>
      <c r="J41" s="110">
        <v>107.3</v>
      </c>
      <c r="K41" s="110">
        <v>109.2</v>
      </c>
    </row>
    <row r="42" spans="1:11" s="56" customFormat="1" ht="25.5" x14ac:dyDescent="0.25">
      <c r="A42" s="214">
        <v>4</v>
      </c>
      <c r="B42" s="215"/>
      <c r="C42" s="216"/>
      <c r="D42" s="22" t="s">
        <v>19</v>
      </c>
      <c r="E42" s="103">
        <v>24636.15</v>
      </c>
      <c r="F42" s="70">
        <v>24201</v>
      </c>
      <c r="G42" s="70">
        <v>24201</v>
      </c>
      <c r="H42" s="116">
        <v>2235.6799999999998</v>
      </c>
      <c r="I42" s="70">
        <v>26436.68</v>
      </c>
      <c r="J42" s="111">
        <v>107.3</v>
      </c>
      <c r="K42" s="111">
        <v>109.2</v>
      </c>
    </row>
    <row r="43" spans="1:11" s="56" customFormat="1" ht="38.25" x14ac:dyDescent="0.25">
      <c r="A43" s="217">
        <v>42</v>
      </c>
      <c r="B43" s="218"/>
      <c r="C43" s="219"/>
      <c r="D43" s="22" t="s">
        <v>38</v>
      </c>
      <c r="E43" s="103">
        <v>24636.15</v>
      </c>
      <c r="F43" s="70">
        <v>24201</v>
      </c>
      <c r="G43" s="70">
        <v>24201</v>
      </c>
      <c r="H43" s="116">
        <v>2235.6799999999998</v>
      </c>
      <c r="I43" s="70">
        <v>26436.68</v>
      </c>
      <c r="J43" s="111">
        <v>107.3</v>
      </c>
      <c r="K43" s="111">
        <v>109.2</v>
      </c>
    </row>
    <row r="44" spans="1:11" s="47" customFormat="1" ht="35.25" customHeight="1" x14ac:dyDescent="0.25">
      <c r="A44" s="223" t="s">
        <v>152</v>
      </c>
      <c r="B44" s="224"/>
      <c r="C44" s="225"/>
      <c r="D44" s="64" t="s">
        <v>153</v>
      </c>
      <c r="E44" s="109">
        <v>0</v>
      </c>
      <c r="F44" s="109">
        <v>0</v>
      </c>
      <c r="G44" s="109">
        <v>0</v>
      </c>
      <c r="H44" s="114">
        <v>1960</v>
      </c>
      <c r="I44" s="108">
        <v>1960</v>
      </c>
      <c r="J44" s="130">
        <v>0</v>
      </c>
      <c r="K44" s="130">
        <v>0</v>
      </c>
    </row>
    <row r="45" spans="1:11" s="44" customFormat="1" ht="15" customHeight="1" x14ac:dyDescent="0.25">
      <c r="A45" s="220" t="s">
        <v>120</v>
      </c>
      <c r="B45" s="221"/>
      <c r="C45" s="222"/>
      <c r="D45" s="65" t="s">
        <v>13</v>
      </c>
      <c r="E45" s="110">
        <v>0</v>
      </c>
      <c r="F45" s="110">
        <v>0</v>
      </c>
      <c r="G45" s="110">
        <v>0</v>
      </c>
      <c r="H45" s="115">
        <v>1800</v>
      </c>
      <c r="I45" s="68">
        <v>1800</v>
      </c>
      <c r="J45" s="110">
        <v>0</v>
      </c>
      <c r="K45" s="110">
        <v>0</v>
      </c>
    </row>
    <row r="46" spans="1:11" s="56" customFormat="1" ht="25.5" x14ac:dyDescent="0.25">
      <c r="A46" s="214">
        <v>4</v>
      </c>
      <c r="B46" s="215"/>
      <c r="C46" s="216"/>
      <c r="D46" s="22" t="s">
        <v>19</v>
      </c>
      <c r="E46" s="111">
        <v>0</v>
      </c>
      <c r="F46" s="111">
        <v>0</v>
      </c>
      <c r="G46" s="111">
        <v>0</v>
      </c>
      <c r="H46" s="116">
        <v>1800</v>
      </c>
      <c r="I46" s="70">
        <v>1800</v>
      </c>
      <c r="J46" s="111">
        <v>0</v>
      </c>
      <c r="K46" s="111">
        <v>0</v>
      </c>
    </row>
    <row r="47" spans="1:11" s="56" customFormat="1" ht="38.25" x14ac:dyDescent="0.25">
      <c r="A47" s="217">
        <v>42</v>
      </c>
      <c r="B47" s="218"/>
      <c r="C47" s="219"/>
      <c r="D47" s="22" t="s">
        <v>38</v>
      </c>
      <c r="E47" s="111">
        <v>0</v>
      </c>
      <c r="F47" s="111">
        <v>0</v>
      </c>
      <c r="G47" s="111">
        <v>0</v>
      </c>
      <c r="H47" s="116">
        <v>1800</v>
      </c>
      <c r="I47" s="70">
        <v>1800</v>
      </c>
      <c r="J47" s="111">
        <v>0</v>
      </c>
      <c r="K47" s="111">
        <v>0</v>
      </c>
    </row>
    <row r="48" spans="1:11" s="44" customFormat="1" ht="26.25" customHeight="1" x14ac:dyDescent="0.25">
      <c r="A48" s="220" t="s">
        <v>130</v>
      </c>
      <c r="B48" s="221"/>
      <c r="C48" s="222"/>
      <c r="D48" s="65" t="s">
        <v>111</v>
      </c>
      <c r="E48" s="110">
        <v>0</v>
      </c>
      <c r="F48" s="110">
        <v>0</v>
      </c>
      <c r="G48" s="110">
        <v>0</v>
      </c>
      <c r="H48" s="115">
        <v>160</v>
      </c>
      <c r="I48" s="68">
        <v>160</v>
      </c>
      <c r="J48" s="110">
        <v>0</v>
      </c>
      <c r="K48" s="110">
        <v>0</v>
      </c>
    </row>
    <row r="49" spans="1:11" s="56" customFormat="1" ht="25.5" x14ac:dyDescent="0.25">
      <c r="A49" s="214">
        <v>4</v>
      </c>
      <c r="B49" s="215"/>
      <c r="C49" s="216"/>
      <c r="D49" s="22" t="s">
        <v>19</v>
      </c>
      <c r="E49" s="111">
        <v>0</v>
      </c>
      <c r="F49" s="111">
        <v>0</v>
      </c>
      <c r="G49" s="111">
        <v>0</v>
      </c>
      <c r="H49" s="116">
        <v>160</v>
      </c>
      <c r="I49" s="70">
        <v>160</v>
      </c>
      <c r="J49" s="111">
        <v>0</v>
      </c>
      <c r="K49" s="111">
        <v>0</v>
      </c>
    </row>
    <row r="50" spans="1:11" s="56" customFormat="1" ht="38.25" x14ac:dyDescent="0.25">
      <c r="A50" s="217">
        <v>42</v>
      </c>
      <c r="B50" s="218"/>
      <c r="C50" s="219"/>
      <c r="D50" s="22" t="s">
        <v>38</v>
      </c>
      <c r="E50" s="111">
        <v>0</v>
      </c>
      <c r="F50" s="111">
        <v>0</v>
      </c>
      <c r="G50" s="111">
        <v>0</v>
      </c>
      <c r="H50" s="116">
        <v>160</v>
      </c>
      <c r="I50" s="70">
        <v>160</v>
      </c>
      <c r="J50" s="111">
        <v>0</v>
      </c>
      <c r="K50" s="111">
        <v>0</v>
      </c>
    </row>
    <row r="51" spans="1:11" s="47" customFormat="1" ht="25.5" x14ac:dyDescent="0.25">
      <c r="A51" s="223" t="s">
        <v>119</v>
      </c>
      <c r="B51" s="224"/>
      <c r="C51" s="225"/>
      <c r="D51" s="64" t="s">
        <v>112</v>
      </c>
      <c r="E51" s="97">
        <v>224</v>
      </c>
      <c r="F51" s="109">
        <v>0</v>
      </c>
      <c r="G51" s="109">
        <v>0</v>
      </c>
      <c r="H51" s="114">
        <v>248</v>
      </c>
      <c r="I51" s="108">
        <v>248</v>
      </c>
      <c r="J51" s="130">
        <v>110.7</v>
      </c>
      <c r="K51" s="130">
        <v>0</v>
      </c>
    </row>
    <row r="52" spans="1:11" s="44" customFormat="1" x14ac:dyDescent="0.25">
      <c r="A52" s="220" t="s">
        <v>127</v>
      </c>
      <c r="B52" s="221"/>
      <c r="C52" s="222"/>
      <c r="D52" s="65" t="s">
        <v>106</v>
      </c>
      <c r="E52" s="98">
        <v>224</v>
      </c>
      <c r="F52" s="110">
        <v>0</v>
      </c>
      <c r="G52" s="110">
        <v>0</v>
      </c>
      <c r="H52" s="115">
        <v>248</v>
      </c>
      <c r="I52" s="68">
        <v>248</v>
      </c>
      <c r="J52" s="110">
        <v>110.7</v>
      </c>
      <c r="K52" s="110">
        <v>0</v>
      </c>
    </row>
    <row r="53" spans="1:11" s="56" customFormat="1" x14ac:dyDescent="0.25">
      <c r="A53" s="214">
        <v>3</v>
      </c>
      <c r="B53" s="215"/>
      <c r="C53" s="216"/>
      <c r="D53" s="22" t="s">
        <v>17</v>
      </c>
      <c r="E53" s="99">
        <v>224</v>
      </c>
      <c r="F53" s="111">
        <v>0</v>
      </c>
      <c r="G53" s="111">
        <v>0</v>
      </c>
      <c r="H53" s="117">
        <v>248</v>
      </c>
      <c r="I53" s="70">
        <v>248</v>
      </c>
      <c r="J53" s="111">
        <v>110.7</v>
      </c>
      <c r="K53" s="111">
        <v>0</v>
      </c>
    </row>
    <row r="54" spans="1:11" s="56" customFormat="1" x14ac:dyDescent="0.25">
      <c r="A54" s="217">
        <v>32</v>
      </c>
      <c r="B54" s="218"/>
      <c r="C54" s="219"/>
      <c r="D54" s="22" t="s">
        <v>30</v>
      </c>
      <c r="E54" s="99">
        <v>224</v>
      </c>
      <c r="F54" s="111">
        <v>0</v>
      </c>
      <c r="G54" s="111">
        <v>0</v>
      </c>
      <c r="H54" s="117">
        <v>248</v>
      </c>
      <c r="I54" s="70">
        <v>248</v>
      </c>
      <c r="J54" s="111">
        <v>110.7</v>
      </c>
      <c r="K54" s="111">
        <v>0</v>
      </c>
    </row>
    <row r="55" spans="1:11" s="47" customFormat="1" ht="38.25" x14ac:dyDescent="0.25">
      <c r="A55" s="223" t="s">
        <v>104</v>
      </c>
      <c r="B55" s="224"/>
      <c r="C55" s="225"/>
      <c r="D55" s="64" t="s">
        <v>105</v>
      </c>
      <c r="E55" s="112">
        <v>88718.14</v>
      </c>
      <c r="F55" s="112">
        <v>107676.8</v>
      </c>
      <c r="G55" s="108">
        <v>107676.8</v>
      </c>
      <c r="H55" s="114">
        <v>-6391.72</v>
      </c>
      <c r="I55" s="108">
        <v>101285.08</v>
      </c>
      <c r="J55" s="130">
        <v>114.2</v>
      </c>
      <c r="K55" s="130">
        <v>94.1</v>
      </c>
    </row>
    <row r="56" spans="1:11" s="44" customFormat="1" x14ac:dyDescent="0.25">
      <c r="A56" s="220" t="s">
        <v>120</v>
      </c>
      <c r="B56" s="221"/>
      <c r="C56" s="222"/>
      <c r="D56" s="65" t="s">
        <v>13</v>
      </c>
      <c r="E56" s="98">
        <v>582.65</v>
      </c>
      <c r="F56" s="110">
        <v>0</v>
      </c>
      <c r="G56" s="110">
        <v>0</v>
      </c>
      <c r="H56" s="110">
        <v>0</v>
      </c>
      <c r="I56" s="110">
        <v>0</v>
      </c>
      <c r="J56" s="110">
        <v>0</v>
      </c>
      <c r="K56" s="110">
        <v>0</v>
      </c>
    </row>
    <row r="57" spans="1:11" s="56" customFormat="1" x14ac:dyDescent="0.25">
      <c r="A57" s="214">
        <v>3</v>
      </c>
      <c r="B57" s="215"/>
      <c r="C57" s="216"/>
      <c r="D57" s="22" t="s">
        <v>17</v>
      </c>
      <c r="E57" s="99">
        <v>582.65</v>
      </c>
      <c r="F57" s="111">
        <v>0</v>
      </c>
      <c r="G57" s="111">
        <v>0</v>
      </c>
      <c r="H57" s="111">
        <v>0</v>
      </c>
      <c r="I57" s="111">
        <v>0</v>
      </c>
      <c r="J57" s="111">
        <v>0</v>
      </c>
      <c r="K57" s="111">
        <v>0</v>
      </c>
    </row>
    <row r="58" spans="1:11" s="56" customFormat="1" x14ac:dyDescent="0.25">
      <c r="A58" s="217">
        <v>32</v>
      </c>
      <c r="B58" s="218"/>
      <c r="C58" s="219"/>
      <c r="D58" s="22" t="s">
        <v>30</v>
      </c>
      <c r="E58" s="99">
        <v>582.65</v>
      </c>
      <c r="F58" s="111">
        <v>0</v>
      </c>
      <c r="G58" s="111">
        <v>0</v>
      </c>
      <c r="H58" s="111">
        <v>0</v>
      </c>
      <c r="I58" s="111">
        <v>0</v>
      </c>
      <c r="J58" s="111">
        <v>0</v>
      </c>
      <c r="K58" s="111">
        <v>0</v>
      </c>
    </row>
    <row r="59" spans="1:11" s="44" customFormat="1" x14ac:dyDescent="0.25">
      <c r="A59" s="220" t="s">
        <v>123</v>
      </c>
      <c r="B59" s="221"/>
      <c r="C59" s="222"/>
      <c r="D59" s="65" t="s">
        <v>89</v>
      </c>
      <c r="E59" s="68">
        <v>88135.49</v>
      </c>
      <c r="F59" s="68">
        <v>107676.8</v>
      </c>
      <c r="G59" s="68">
        <v>107676.8</v>
      </c>
      <c r="H59" s="115">
        <v>-6391.72</v>
      </c>
      <c r="I59" s="68">
        <v>101285.08</v>
      </c>
      <c r="J59" s="110">
        <v>114.9</v>
      </c>
      <c r="K59" s="110">
        <v>94.1</v>
      </c>
    </row>
    <row r="60" spans="1:11" s="100" customFormat="1" x14ac:dyDescent="0.25">
      <c r="A60" s="214">
        <v>3</v>
      </c>
      <c r="B60" s="215"/>
      <c r="C60" s="216"/>
      <c r="D60" s="22" t="s">
        <v>17</v>
      </c>
      <c r="E60" s="70">
        <v>88135.49</v>
      </c>
      <c r="F60" s="70">
        <v>107676.8</v>
      </c>
      <c r="G60" s="70">
        <v>107676.8</v>
      </c>
      <c r="H60" s="116">
        <v>-6391.72</v>
      </c>
      <c r="I60" s="82">
        <v>101285.08</v>
      </c>
      <c r="J60" s="111">
        <v>114.9</v>
      </c>
      <c r="K60" s="111">
        <v>94.1</v>
      </c>
    </row>
    <row r="61" spans="1:11" s="100" customFormat="1" x14ac:dyDescent="0.25">
      <c r="A61" s="217">
        <v>32</v>
      </c>
      <c r="B61" s="218"/>
      <c r="C61" s="219"/>
      <c r="D61" s="22" t="s">
        <v>30</v>
      </c>
      <c r="E61" s="70">
        <v>88135.49</v>
      </c>
      <c r="F61" s="70">
        <v>107676.8</v>
      </c>
      <c r="G61" s="70">
        <v>107676.8</v>
      </c>
      <c r="H61" s="116">
        <v>-6391.72</v>
      </c>
      <c r="I61" s="82">
        <v>101285.08</v>
      </c>
      <c r="J61" s="111">
        <v>114.9</v>
      </c>
      <c r="K61" s="111">
        <v>94.1</v>
      </c>
    </row>
    <row r="62" spans="1:11" s="47" customFormat="1" ht="38.25" x14ac:dyDescent="0.25">
      <c r="A62" s="223" t="s">
        <v>107</v>
      </c>
      <c r="B62" s="224"/>
      <c r="C62" s="225"/>
      <c r="D62" s="64" t="s">
        <v>108</v>
      </c>
      <c r="E62" s="112">
        <v>1007.96</v>
      </c>
      <c r="F62" s="109">
        <v>994.5</v>
      </c>
      <c r="G62" s="108">
        <v>994.5</v>
      </c>
      <c r="H62" s="109">
        <v>-112.53</v>
      </c>
      <c r="I62" s="108">
        <v>881.97</v>
      </c>
      <c r="J62" s="130">
        <v>87.5</v>
      </c>
      <c r="K62" s="130">
        <v>88.7</v>
      </c>
    </row>
    <row r="63" spans="1:11" s="44" customFormat="1" x14ac:dyDescent="0.25">
      <c r="A63" s="220" t="s">
        <v>123</v>
      </c>
      <c r="B63" s="221"/>
      <c r="C63" s="222"/>
      <c r="D63" s="65" t="s">
        <v>89</v>
      </c>
      <c r="E63" s="68">
        <v>1007.96</v>
      </c>
      <c r="F63" s="110">
        <v>994.5</v>
      </c>
      <c r="G63" s="68">
        <v>994.5</v>
      </c>
      <c r="H63" s="110">
        <v>-112.53</v>
      </c>
      <c r="I63" s="68">
        <v>881.97</v>
      </c>
      <c r="J63" s="110">
        <v>87.5</v>
      </c>
      <c r="K63" s="110">
        <v>88.7</v>
      </c>
    </row>
    <row r="64" spans="1:11" s="56" customFormat="1" x14ac:dyDescent="0.25">
      <c r="A64" s="214">
        <v>3</v>
      </c>
      <c r="B64" s="215"/>
      <c r="C64" s="216"/>
      <c r="D64" s="22" t="s">
        <v>17</v>
      </c>
      <c r="E64" s="70">
        <v>1007.96</v>
      </c>
      <c r="F64" s="111">
        <v>994.5</v>
      </c>
      <c r="G64" s="70">
        <v>994.5</v>
      </c>
      <c r="H64" s="113">
        <v>-112.53</v>
      </c>
      <c r="I64" s="70">
        <v>881.97</v>
      </c>
      <c r="J64" s="111">
        <v>87.5</v>
      </c>
      <c r="K64" s="111">
        <v>88.7</v>
      </c>
    </row>
    <row r="65" spans="1:11" s="56" customFormat="1" x14ac:dyDescent="0.25">
      <c r="A65" s="217">
        <v>38</v>
      </c>
      <c r="B65" s="218"/>
      <c r="C65" s="219"/>
      <c r="D65" s="22" t="s">
        <v>109</v>
      </c>
      <c r="E65" s="70">
        <v>1007.96</v>
      </c>
      <c r="F65" s="111">
        <v>994.5</v>
      </c>
      <c r="G65" s="70">
        <v>994.5</v>
      </c>
      <c r="H65" s="113">
        <v>-112.53</v>
      </c>
      <c r="I65" s="70">
        <v>881.97</v>
      </c>
      <c r="J65" s="111">
        <v>87.5</v>
      </c>
      <c r="K65" s="111">
        <v>88.7</v>
      </c>
    </row>
    <row r="66" spans="1:11" s="47" customFormat="1" ht="25.5" x14ac:dyDescent="0.25">
      <c r="A66" s="223" t="s">
        <v>136</v>
      </c>
      <c r="B66" s="224"/>
      <c r="C66" s="225"/>
      <c r="D66" s="64" t="s">
        <v>145</v>
      </c>
      <c r="E66" s="118">
        <v>54661.1</v>
      </c>
      <c r="F66" s="108">
        <v>76854.92</v>
      </c>
      <c r="G66" s="108">
        <v>76854.92</v>
      </c>
      <c r="H66" s="109">
        <v>-522.29999999999995</v>
      </c>
      <c r="I66" s="108">
        <v>76332.62</v>
      </c>
      <c r="J66" s="130">
        <v>139.6</v>
      </c>
      <c r="K66" s="130">
        <v>99.3</v>
      </c>
    </row>
    <row r="67" spans="1:11" s="44" customFormat="1" x14ac:dyDescent="0.25">
      <c r="A67" s="220" t="s">
        <v>120</v>
      </c>
      <c r="B67" s="221"/>
      <c r="C67" s="222"/>
      <c r="D67" s="65" t="s">
        <v>13</v>
      </c>
      <c r="E67" s="119">
        <v>23611.68</v>
      </c>
      <c r="F67" s="68">
        <v>35391.68</v>
      </c>
      <c r="G67" s="68">
        <v>35391.68</v>
      </c>
      <c r="H67" s="110">
        <v>-240.49</v>
      </c>
      <c r="I67" s="68">
        <v>35121.19</v>
      </c>
      <c r="J67" s="110">
        <v>148.69999999999999</v>
      </c>
      <c r="K67" s="110">
        <v>99.2</v>
      </c>
    </row>
    <row r="68" spans="1:11" s="56" customFormat="1" x14ac:dyDescent="0.25">
      <c r="A68" s="214">
        <v>3</v>
      </c>
      <c r="B68" s="215"/>
      <c r="C68" s="216"/>
      <c r="D68" s="22" t="s">
        <v>17</v>
      </c>
      <c r="E68" s="120">
        <v>23611.68</v>
      </c>
      <c r="F68" s="70">
        <v>35391.68</v>
      </c>
      <c r="G68" s="70">
        <v>35391.68</v>
      </c>
      <c r="H68" s="111">
        <v>-240.49</v>
      </c>
      <c r="I68" s="70">
        <v>35121.19</v>
      </c>
      <c r="J68" s="111">
        <v>148.69999999999999</v>
      </c>
      <c r="K68" s="111">
        <v>99.2</v>
      </c>
    </row>
    <row r="69" spans="1:11" s="56" customFormat="1" x14ac:dyDescent="0.25">
      <c r="A69" s="217">
        <v>31</v>
      </c>
      <c r="B69" s="218"/>
      <c r="C69" s="219"/>
      <c r="D69" s="22" t="s">
        <v>18</v>
      </c>
      <c r="E69" s="120">
        <v>23434.38</v>
      </c>
      <c r="F69" s="70">
        <v>33601.35</v>
      </c>
      <c r="G69" s="70">
        <v>33601.35</v>
      </c>
      <c r="H69" s="111">
        <v>0</v>
      </c>
      <c r="I69" s="70">
        <v>33601.35</v>
      </c>
      <c r="J69" s="111">
        <v>143.4</v>
      </c>
      <c r="K69" s="111">
        <v>100</v>
      </c>
    </row>
    <row r="70" spans="1:11" s="56" customFormat="1" x14ac:dyDescent="0.25">
      <c r="A70" s="217">
        <v>32</v>
      </c>
      <c r="B70" s="218"/>
      <c r="C70" s="219"/>
      <c r="D70" s="22" t="s">
        <v>30</v>
      </c>
      <c r="E70" s="120">
        <v>177.3</v>
      </c>
      <c r="F70" s="70">
        <v>1790.33</v>
      </c>
      <c r="G70" s="70">
        <v>1790.33</v>
      </c>
      <c r="H70" s="111">
        <v>-240.49</v>
      </c>
      <c r="I70" s="70">
        <v>1549.84</v>
      </c>
      <c r="J70" s="111">
        <v>874.1</v>
      </c>
      <c r="K70" s="111">
        <v>86.6</v>
      </c>
    </row>
    <row r="71" spans="1:11" s="44" customFormat="1" x14ac:dyDescent="0.25">
      <c r="A71" s="220" t="s">
        <v>127</v>
      </c>
      <c r="B71" s="221"/>
      <c r="C71" s="222"/>
      <c r="D71" s="65" t="s">
        <v>128</v>
      </c>
      <c r="E71" s="119">
        <v>1777.12</v>
      </c>
      <c r="F71" s="68">
        <v>6219.46</v>
      </c>
      <c r="G71" s="68">
        <v>3781.73</v>
      </c>
      <c r="H71" s="110">
        <v>-42.25</v>
      </c>
      <c r="I71" s="68">
        <v>3739.48</v>
      </c>
      <c r="J71" s="110">
        <v>210.4</v>
      </c>
      <c r="K71" s="110">
        <v>98.9</v>
      </c>
    </row>
    <row r="72" spans="1:11" s="56" customFormat="1" x14ac:dyDescent="0.25">
      <c r="A72" s="214">
        <v>3</v>
      </c>
      <c r="B72" s="215"/>
      <c r="C72" s="216"/>
      <c r="D72" s="22" t="s">
        <v>17</v>
      </c>
      <c r="E72" s="120">
        <v>1777.12</v>
      </c>
      <c r="F72" s="70">
        <v>6219.46</v>
      </c>
      <c r="G72" s="70">
        <v>3781.73</v>
      </c>
      <c r="H72" s="111">
        <v>-42.25</v>
      </c>
      <c r="I72" s="70">
        <v>3739.48</v>
      </c>
      <c r="J72" s="111">
        <v>210.4</v>
      </c>
      <c r="K72" s="111">
        <v>98.9</v>
      </c>
    </row>
    <row r="73" spans="1:11" s="56" customFormat="1" x14ac:dyDescent="0.25">
      <c r="A73" s="217">
        <v>31</v>
      </c>
      <c r="B73" s="218"/>
      <c r="C73" s="219"/>
      <c r="D73" s="22" t="s">
        <v>18</v>
      </c>
      <c r="E73" s="120">
        <v>1745.96</v>
      </c>
      <c r="F73" s="70">
        <v>5904.85</v>
      </c>
      <c r="G73" s="70">
        <v>3501.69</v>
      </c>
      <c r="H73" s="111">
        <v>0</v>
      </c>
      <c r="I73" s="70">
        <v>3501.69</v>
      </c>
      <c r="J73" s="111">
        <v>200.6</v>
      </c>
      <c r="K73" s="111">
        <v>100</v>
      </c>
    </row>
    <row r="74" spans="1:11" s="56" customFormat="1" x14ac:dyDescent="0.25">
      <c r="A74" s="217">
        <v>32</v>
      </c>
      <c r="B74" s="218"/>
      <c r="C74" s="219"/>
      <c r="D74" s="22" t="s">
        <v>30</v>
      </c>
      <c r="E74" s="120">
        <v>31.16</v>
      </c>
      <c r="F74" s="70">
        <v>314.61</v>
      </c>
      <c r="G74" s="111">
        <v>280.04000000000002</v>
      </c>
      <c r="H74" s="111">
        <v>-42.25</v>
      </c>
      <c r="I74" s="70">
        <v>237.79</v>
      </c>
      <c r="J74" s="111">
        <v>763.1</v>
      </c>
      <c r="K74" s="111">
        <v>84.9</v>
      </c>
    </row>
    <row r="75" spans="1:11" s="44" customFormat="1" x14ac:dyDescent="0.25">
      <c r="A75" s="220" t="s">
        <v>146</v>
      </c>
      <c r="B75" s="221"/>
      <c r="C75" s="222"/>
      <c r="D75" s="65" t="s">
        <v>147</v>
      </c>
      <c r="E75" s="119">
        <v>0</v>
      </c>
      <c r="F75" s="110">
        <v>0</v>
      </c>
      <c r="G75" s="68">
        <v>2437.73</v>
      </c>
      <c r="H75" s="110">
        <v>0</v>
      </c>
      <c r="I75" s="68">
        <v>2437.73</v>
      </c>
      <c r="J75" s="110">
        <v>0</v>
      </c>
      <c r="K75" s="110">
        <v>100</v>
      </c>
    </row>
    <row r="76" spans="1:11" s="56" customFormat="1" x14ac:dyDescent="0.25">
      <c r="A76" s="214">
        <v>3</v>
      </c>
      <c r="B76" s="215"/>
      <c r="C76" s="216"/>
      <c r="D76" s="22" t="s">
        <v>17</v>
      </c>
      <c r="E76" s="120">
        <v>0</v>
      </c>
      <c r="F76" s="111">
        <v>0</v>
      </c>
      <c r="G76" s="70">
        <v>2437.73</v>
      </c>
      <c r="H76" s="111">
        <v>0</v>
      </c>
      <c r="I76" s="70">
        <v>2437.73</v>
      </c>
      <c r="J76" s="111">
        <v>0</v>
      </c>
      <c r="K76" s="111">
        <v>100</v>
      </c>
    </row>
    <row r="77" spans="1:11" s="56" customFormat="1" x14ac:dyDescent="0.25">
      <c r="A77" s="217">
        <v>31</v>
      </c>
      <c r="B77" s="218"/>
      <c r="C77" s="219"/>
      <c r="D77" s="22" t="s">
        <v>18</v>
      </c>
      <c r="E77" s="120">
        <v>0</v>
      </c>
      <c r="F77" s="111">
        <v>0</v>
      </c>
      <c r="G77" s="70">
        <v>2403.16</v>
      </c>
      <c r="H77" s="111">
        <v>0</v>
      </c>
      <c r="I77" s="70">
        <v>2403.16</v>
      </c>
      <c r="J77" s="111">
        <v>0</v>
      </c>
      <c r="K77" s="111">
        <v>100</v>
      </c>
    </row>
    <row r="78" spans="1:11" s="56" customFormat="1" x14ac:dyDescent="0.25">
      <c r="A78" s="217">
        <v>32</v>
      </c>
      <c r="B78" s="218"/>
      <c r="C78" s="219"/>
      <c r="D78" s="22" t="s">
        <v>30</v>
      </c>
      <c r="E78" s="120">
        <v>0</v>
      </c>
      <c r="F78" s="111">
        <v>0</v>
      </c>
      <c r="G78" s="111">
        <v>34.57</v>
      </c>
      <c r="H78" s="111">
        <v>0</v>
      </c>
      <c r="I78" s="70">
        <v>34.57</v>
      </c>
      <c r="J78" s="111">
        <v>0</v>
      </c>
      <c r="K78" s="111">
        <v>100</v>
      </c>
    </row>
    <row r="79" spans="1:11" s="44" customFormat="1" x14ac:dyDescent="0.25">
      <c r="A79" s="220" t="s">
        <v>124</v>
      </c>
      <c r="B79" s="221"/>
      <c r="C79" s="222"/>
      <c r="D79" s="65" t="s">
        <v>81</v>
      </c>
      <c r="E79" s="119">
        <v>21003.7</v>
      </c>
      <c r="F79" s="68">
        <v>35243.78</v>
      </c>
      <c r="G79" s="68">
        <v>21430.080000000002</v>
      </c>
      <c r="H79" s="110">
        <v>-239.56</v>
      </c>
      <c r="I79" s="68">
        <v>21190.52</v>
      </c>
      <c r="J79" s="110">
        <v>100.9</v>
      </c>
      <c r="K79" s="110">
        <v>98.9</v>
      </c>
    </row>
    <row r="80" spans="1:11" s="56" customFormat="1" x14ac:dyDescent="0.25">
      <c r="A80" s="214">
        <v>3</v>
      </c>
      <c r="B80" s="215"/>
      <c r="C80" s="216"/>
      <c r="D80" s="22" t="s">
        <v>17</v>
      </c>
      <c r="E80" s="120">
        <v>21003.7</v>
      </c>
      <c r="F80" s="70">
        <v>35243.78</v>
      </c>
      <c r="G80" s="70">
        <v>21430.080000000002</v>
      </c>
      <c r="H80" s="111">
        <v>-239.56</v>
      </c>
      <c r="I80" s="70">
        <v>21190.52</v>
      </c>
      <c r="J80" s="111">
        <v>100.9</v>
      </c>
      <c r="K80" s="111">
        <v>98.9</v>
      </c>
    </row>
    <row r="81" spans="1:11" s="56" customFormat="1" x14ac:dyDescent="0.25">
      <c r="A81" s="217">
        <v>31</v>
      </c>
      <c r="B81" s="218"/>
      <c r="C81" s="219"/>
      <c r="D81" s="22" t="s">
        <v>18</v>
      </c>
      <c r="E81" s="120">
        <v>20827.16</v>
      </c>
      <c r="F81" s="70">
        <v>33460.92</v>
      </c>
      <c r="G81" s="70">
        <v>19843.12</v>
      </c>
      <c r="H81" s="111">
        <v>0</v>
      </c>
      <c r="I81" s="70">
        <v>19843.12</v>
      </c>
      <c r="J81" s="111">
        <v>95.3</v>
      </c>
      <c r="K81" s="111">
        <v>100</v>
      </c>
    </row>
    <row r="82" spans="1:11" s="56" customFormat="1" x14ac:dyDescent="0.25">
      <c r="A82" s="217">
        <v>32</v>
      </c>
      <c r="B82" s="218"/>
      <c r="C82" s="219"/>
      <c r="D82" s="22" t="s">
        <v>30</v>
      </c>
      <c r="E82" s="120">
        <v>176.54</v>
      </c>
      <c r="F82" s="70">
        <v>1782.86</v>
      </c>
      <c r="G82" s="70">
        <v>1586.96</v>
      </c>
      <c r="H82" s="111">
        <v>-15.1</v>
      </c>
      <c r="I82" s="70">
        <v>1347.4</v>
      </c>
      <c r="J82" s="111">
        <v>763.2</v>
      </c>
      <c r="K82" s="111">
        <v>84.9</v>
      </c>
    </row>
    <row r="83" spans="1:11" s="44" customFormat="1" x14ac:dyDescent="0.25">
      <c r="A83" s="220" t="s">
        <v>125</v>
      </c>
      <c r="B83" s="221"/>
      <c r="C83" s="222"/>
      <c r="D83" s="65" t="s">
        <v>126</v>
      </c>
      <c r="E83" s="119">
        <v>8268.6</v>
      </c>
      <c r="F83" s="110">
        <v>0</v>
      </c>
      <c r="G83" s="68">
        <v>13813.7</v>
      </c>
      <c r="H83" s="110">
        <v>0</v>
      </c>
      <c r="I83" s="68">
        <v>13813.7</v>
      </c>
      <c r="J83" s="110">
        <v>167.1</v>
      </c>
      <c r="K83" s="110">
        <v>100</v>
      </c>
    </row>
    <row r="84" spans="1:11" s="56" customFormat="1" x14ac:dyDescent="0.25">
      <c r="A84" s="214">
        <v>3</v>
      </c>
      <c r="B84" s="215"/>
      <c r="C84" s="216"/>
      <c r="D84" s="22" t="s">
        <v>17</v>
      </c>
      <c r="E84" s="120">
        <v>8268.6</v>
      </c>
      <c r="F84" s="111">
        <v>0</v>
      </c>
      <c r="G84" s="70">
        <v>13813.7</v>
      </c>
      <c r="H84" s="111">
        <v>0</v>
      </c>
      <c r="I84" s="70">
        <v>13813.7</v>
      </c>
      <c r="J84" s="111">
        <v>167.1</v>
      </c>
      <c r="K84" s="111">
        <v>100</v>
      </c>
    </row>
    <row r="85" spans="1:11" s="56" customFormat="1" x14ac:dyDescent="0.25">
      <c r="A85" s="217">
        <v>31</v>
      </c>
      <c r="B85" s="218"/>
      <c r="C85" s="219"/>
      <c r="D85" s="22" t="s">
        <v>18</v>
      </c>
      <c r="E85" s="120">
        <v>8268.6</v>
      </c>
      <c r="F85" s="111">
        <v>0</v>
      </c>
      <c r="G85" s="70">
        <v>13617.8</v>
      </c>
      <c r="H85" s="111">
        <v>0</v>
      </c>
      <c r="I85" s="70">
        <v>13617.8</v>
      </c>
      <c r="J85" s="111">
        <v>167.1</v>
      </c>
      <c r="K85" s="111">
        <v>100</v>
      </c>
    </row>
    <row r="86" spans="1:11" s="56" customFormat="1" x14ac:dyDescent="0.25">
      <c r="A86" s="217">
        <v>32</v>
      </c>
      <c r="B86" s="218"/>
      <c r="C86" s="219"/>
      <c r="D86" s="22" t="s">
        <v>30</v>
      </c>
      <c r="E86" s="120">
        <v>0</v>
      </c>
      <c r="F86" s="111">
        <v>0</v>
      </c>
      <c r="G86" s="111">
        <v>195.9</v>
      </c>
      <c r="H86" s="111">
        <v>0</v>
      </c>
      <c r="I86" s="70">
        <v>195.9</v>
      </c>
      <c r="J86" s="111">
        <v>0</v>
      </c>
      <c r="K86" s="111">
        <v>100</v>
      </c>
    </row>
    <row r="87" spans="1:11" ht="39.75" customHeight="1" x14ac:dyDescent="0.25">
      <c r="A87" s="229">
        <v>4030</v>
      </c>
      <c r="B87" s="230"/>
      <c r="C87" s="231"/>
      <c r="D87" s="63" t="s">
        <v>85</v>
      </c>
      <c r="E87" s="107">
        <v>1830589.11</v>
      </c>
      <c r="F87" s="121">
        <v>1879948.26</v>
      </c>
      <c r="G87" s="121">
        <v>2033126.56</v>
      </c>
      <c r="H87" s="162">
        <v>44487.82</v>
      </c>
      <c r="I87" s="121">
        <v>2077614.38</v>
      </c>
      <c r="J87" s="132">
        <v>113.5</v>
      </c>
      <c r="K87" s="132">
        <v>102.2</v>
      </c>
    </row>
    <row r="88" spans="1:11" ht="21" customHeight="1" x14ac:dyDescent="0.25">
      <c r="A88" s="223" t="s">
        <v>86</v>
      </c>
      <c r="B88" s="224"/>
      <c r="C88" s="225"/>
      <c r="D88" s="64" t="s">
        <v>87</v>
      </c>
      <c r="E88" s="106">
        <v>1610981.6</v>
      </c>
      <c r="F88" s="112">
        <v>1855247.66</v>
      </c>
      <c r="G88" s="112">
        <v>1885100.48</v>
      </c>
      <c r="H88" s="114">
        <v>39827.82</v>
      </c>
      <c r="I88" s="112">
        <v>1924928.3</v>
      </c>
      <c r="J88" s="131">
        <v>119.5</v>
      </c>
      <c r="K88" s="131">
        <v>102.1</v>
      </c>
    </row>
    <row r="89" spans="1:11" x14ac:dyDescent="0.25">
      <c r="A89" s="220" t="s">
        <v>129</v>
      </c>
      <c r="B89" s="221"/>
      <c r="C89" s="222"/>
      <c r="D89" s="65" t="s">
        <v>49</v>
      </c>
      <c r="E89" s="104">
        <v>161.91999999999999</v>
      </c>
      <c r="F89" s="68">
        <v>1100.02</v>
      </c>
      <c r="G89" s="68">
        <v>1100.02</v>
      </c>
      <c r="H89" s="115">
        <v>-1010</v>
      </c>
      <c r="I89" s="68">
        <v>90.02</v>
      </c>
      <c r="J89" s="110">
        <v>55.6</v>
      </c>
      <c r="K89" s="110">
        <v>8.1999999999999993</v>
      </c>
    </row>
    <row r="90" spans="1:11" s="94" customFormat="1" x14ac:dyDescent="0.25">
      <c r="A90" s="214">
        <v>3</v>
      </c>
      <c r="B90" s="215"/>
      <c r="C90" s="216"/>
      <c r="D90" s="22" t="s">
        <v>17</v>
      </c>
      <c r="E90" s="105">
        <v>161.91999999999999</v>
      </c>
      <c r="F90" s="70">
        <v>1100.02</v>
      </c>
      <c r="G90" s="70">
        <v>1100.02</v>
      </c>
      <c r="H90" s="116">
        <v>-1010</v>
      </c>
      <c r="I90" s="70">
        <v>90.02</v>
      </c>
      <c r="J90" s="111">
        <v>55.6</v>
      </c>
      <c r="K90" s="111">
        <v>8.1999999999999993</v>
      </c>
    </row>
    <row r="91" spans="1:11" x14ac:dyDescent="0.25">
      <c r="A91" s="217">
        <v>32</v>
      </c>
      <c r="B91" s="218"/>
      <c r="C91" s="219"/>
      <c r="D91" s="22" t="s">
        <v>30</v>
      </c>
      <c r="E91" s="105">
        <v>161.91999999999999</v>
      </c>
      <c r="F91" s="70">
        <v>1100</v>
      </c>
      <c r="G91" s="70">
        <v>1100</v>
      </c>
      <c r="H91" s="116">
        <v>-1010</v>
      </c>
      <c r="I91" s="70">
        <v>90</v>
      </c>
      <c r="J91" s="111">
        <v>55.6</v>
      </c>
      <c r="K91" s="111">
        <v>82.2</v>
      </c>
    </row>
    <row r="92" spans="1:11" x14ac:dyDescent="0.25">
      <c r="A92" s="217">
        <v>34</v>
      </c>
      <c r="B92" s="218"/>
      <c r="C92" s="219"/>
      <c r="D92" s="22" t="s">
        <v>61</v>
      </c>
      <c r="E92" s="111">
        <v>0</v>
      </c>
      <c r="F92" s="70">
        <v>0.02</v>
      </c>
      <c r="G92" s="70">
        <v>0.02</v>
      </c>
      <c r="H92" s="111">
        <v>0</v>
      </c>
      <c r="I92" s="70">
        <v>0.02</v>
      </c>
      <c r="J92" s="111">
        <v>0</v>
      </c>
      <c r="K92" s="111">
        <v>100</v>
      </c>
    </row>
    <row r="93" spans="1:11" ht="25.5" x14ac:dyDescent="0.25">
      <c r="A93" s="220" t="s">
        <v>130</v>
      </c>
      <c r="B93" s="221"/>
      <c r="C93" s="222"/>
      <c r="D93" s="65" t="s">
        <v>111</v>
      </c>
      <c r="E93" s="119">
        <v>532.73</v>
      </c>
      <c r="F93" s="110">
        <v>0</v>
      </c>
      <c r="G93" s="68">
        <v>5500</v>
      </c>
      <c r="H93" s="115">
        <v>0</v>
      </c>
      <c r="I93" s="68">
        <v>5500</v>
      </c>
      <c r="J93" s="110">
        <v>1032.4000000000001</v>
      </c>
      <c r="K93" s="110">
        <v>100</v>
      </c>
    </row>
    <row r="94" spans="1:11" x14ac:dyDescent="0.25">
      <c r="A94" s="214">
        <v>3</v>
      </c>
      <c r="B94" s="215"/>
      <c r="C94" s="216"/>
      <c r="D94" s="22" t="s">
        <v>17</v>
      </c>
      <c r="E94" s="120">
        <v>532.73</v>
      </c>
      <c r="F94" s="111">
        <v>0</v>
      </c>
      <c r="G94" s="70">
        <v>5500</v>
      </c>
      <c r="H94" s="116">
        <v>0</v>
      </c>
      <c r="I94" s="70">
        <v>5500</v>
      </c>
      <c r="J94" s="111">
        <v>1032.4000000000001</v>
      </c>
      <c r="K94" s="111">
        <v>100</v>
      </c>
    </row>
    <row r="95" spans="1:11" x14ac:dyDescent="0.25">
      <c r="A95" s="217">
        <v>32</v>
      </c>
      <c r="B95" s="218"/>
      <c r="C95" s="219"/>
      <c r="D95" s="22" t="s">
        <v>30</v>
      </c>
      <c r="E95" s="120">
        <v>532.73</v>
      </c>
      <c r="F95" s="111">
        <v>0</v>
      </c>
      <c r="G95" s="70">
        <v>5500</v>
      </c>
      <c r="H95" s="116">
        <v>0</v>
      </c>
      <c r="I95" s="70">
        <v>5500</v>
      </c>
      <c r="J95" s="111">
        <v>1032.4000000000001</v>
      </c>
      <c r="K95" s="111">
        <v>100</v>
      </c>
    </row>
    <row r="96" spans="1:11" ht="25.5" x14ac:dyDescent="0.25">
      <c r="A96" s="220" t="s">
        <v>131</v>
      </c>
      <c r="B96" s="221"/>
      <c r="C96" s="222"/>
      <c r="D96" s="65" t="s">
        <v>88</v>
      </c>
      <c r="E96" s="104">
        <v>83364.41</v>
      </c>
      <c r="F96" s="68">
        <v>83313.320000000007</v>
      </c>
      <c r="G96" s="68">
        <v>90395.66</v>
      </c>
      <c r="H96" s="68">
        <v>4710.99</v>
      </c>
      <c r="I96" s="68">
        <v>95106.65</v>
      </c>
      <c r="J96" s="110">
        <v>114.1</v>
      </c>
      <c r="K96" s="110">
        <v>105.2</v>
      </c>
    </row>
    <row r="97" spans="1:11" x14ac:dyDescent="0.25">
      <c r="A97" s="214">
        <v>3</v>
      </c>
      <c r="B97" s="215"/>
      <c r="C97" s="216"/>
      <c r="D97" s="22" t="s">
        <v>17</v>
      </c>
      <c r="E97" s="105">
        <v>83364.41</v>
      </c>
      <c r="F97" s="70">
        <v>83313.320000000007</v>
      </c>
      <c r="G97" s="70">
        <v>90395.66</v>
      </c>
      <c r="H97" s="70">
        <v>4710.99</v>
      </c>
      <c r="I97" s="70">
        <v>95106.65</v>
      </c>
      <c r="J97" s="111">
        <v>114.1</v>
      </c>
      <c r="K97" s="111">
        <v>105.2</v>
      </c>
    </row>
    <row r="98" spans="1:11" x14ac:dyDescent="0.25">
      <c r="A98" s="217">
        <v>32</v>
      </c>
      <c r="B98" s="218"/>
      <c r="C98" s="219"/>
      <c r="D98" s="22" t="s">
        <v>30</v>
      </c>
      <c r="E98" s="105">
        <v>82607.600000000006</v>
      </c>
      <c r="F98" s="70">
        <v>82639.98</v>
      </c>
      <c r="G98" s="70">
        <v>89565.16</v>
      </c>
      <c r="H98" s="82">
        <v>4710.99</v>
      </c>
      <c r="I98" s="70">
        <v>94276.15</v>
      </c>
      <c r="J98" s="111">
        <v>114.1</v>
      </c>
      <c r="K98" s="111">
        <v>1005.3</v>
      </c>
    </row>
    <row r="99" spans="1:11" x14ac:dyDescent="0.25">
      <c r="A99" s="217">
        <v>34</v>
      </c>
      <c r="B99" s="218"/>
      <c r="C99" s="219"/>
      <c r="D99" s="22" t="s">
        <v>61</v>
      </c>
      <c r="E99" s="105">
        <v>756.81</v>
      </c>
      <c r="F99" s="70">
        <v>673.34</v>
      </c>
      <c r="G99" s="70">
        <v>830.5</v>
      </c>
      <c r="H99" s="111">
        <v>0</v>
      </c>
      <c r="I99" s="70">
        <v>830.5</v>
      </c>
      <c r="J99" s="111">
        <v>109.7</v>
      </c>
      <c r="K99" s="111">
        <v>100</v>
      </c>
    </row>
    <row r="100" spans="1:11" x14ac:dyDescent="0.25">
      <c r="A100" s="220" t="s">
        <v>123</v>
      </c>
      <c r="B100" s="221"/>
      <c r="C100" s="222"/>
      <c r="D100" s="65" t="s">
        <v>89</v>
      </c>
      <c r="E100" s="104">
        <v>1526922.54</v>
      </c>
      <c r="F100" s="68">
        <v>1770834.32</v>
      </c>
      <c r="G100" s="68">
        <v>1770834.32</v>
      </c>
      <c r="H100" s="115">
        <v>36126.83</v>
      </c>
      <c r="I100" s="68">
        <v>1806961.15</v>
      </c>
      <c r="J100" s="110">
        <v>118.3</v>
      </c>
      <c r="K100" s="110">
        <v>102</v>
      </c>
    </row>
    <row r="101" spans="1:11" x14ac:dyDescent="0.25">
      <c r="A101" s="214">
        <v>3</v>
      </c>
      <c r="B101" s="215"/>
      <c r="C101" s="216"/>
      <c r="D101" s="22" t="s">
        <v>17</v>
      </c>
      <c r="E101" s="105">
        <v>1526922.54</v>
      </c>
      <c r="F101" s="70">
        <v>1770834.32</v>
      </c>
      <c r="G101" s="70">
        <v>1770834.32</v>
      </c>
      <c r="H101" s="116">
        <v>36126.83</v>
      </c>
      <c r="I101" s="70">
        <v>1806961.15</v>
      </c>
      <c r="J101" s="111">
        <v>118.3</v>
      </c>
      <c r="K101" s="111">
        <v>102</v>
      </c>
    </row>
    <row r="102" spans="1:11" x14ac:dyDescent="0.25">
      <c r="A102" s="217">
        <v>31</v>
      </c>
      <c r="B102" s="218"/>
      <c r="C102" s="219"/>
      <c r="D102" s="22" t="s">
        <v>18</v>
      </c>
      <c r="E102" s="105">
        <v>1498570.14</v>
      </c>
      <c r="F102" s="70">
        <v>1737978.05</v>
      </c>
      <c r="G102" s="70">
        <v>1737978.05</v>
      </c>
      <c r="H102" s="116">
        <v>38374.800000000003</v>
      </c>
      <c r="I102" s="70">
        <v>1776352.85</v>
      </c>
      <c r="J102" s="111">
        <v>118.5</v>
      </c>
      <c r="K102" s="111">
        <v>102.2</v>
      </c>
    </row>
    <row r="103" spans="1:11" x14ac:dyDescent="0.25">
      <c r="A103" s="217">
        <v>32</v>
      </c>
      <c r="B103" s="218"/>
      <c r="C103" s="219"/>
      <c r="D103" s="22" t="s">
        <v>30</v>
      </c>
      <c r="E103" s="105">
        <v>28290.799999999999</v>
      </c>
      <c r="F103" s="70">
        <v>32778.83</v>
      </c>
      <c r="G103" s="70">
        <v>32778.83</v>
      </c>
      <c r="H103" s="116">
        <v>-2324.5300000000002</v>
      </c>
      <c r="I103" s="70">
        <v>30454.3</v>
      </c>
      <c r="J103" s="111">
        <v>107.6</v>
      </c>
      <c r="K103" s="111">
        <v>92.9</v>
      </c>
    </row>
    <row r="104" spans="1:11" ht="38.25" x14ac:dyDescent="0.25">
      <c r="A104" s="217">
        <v>37</v>
      </c>
      <c r="B104" s="218"/>
      <c r="C104" s="219"/>
      <c r="D104" s="22" t="s">
        <v>137</v>
      </c>
      <c r="E104" s="111">
        <v>61.6</v>
      </c>
      <c r="F104" s="111">
        <v>77.44</v>
      </c>
      <c r="G104" s="111">
        <v>77.44</v>
      </c>
      <c r="H104" s="116">
        <v>76.56</v>
      </c>
      <c r="I104" s="70">
        <v>154</v>
      </c>
      <c r="J104" s="111">
        <v>250</v>
      </c>
      <c r="K104" s="111">
        <v>198.9</v>
      </c>
    </row>
    <row r="105" spans="1:11" x14ac:dyDescent="0.25">
      <c r="A105" s="220" t="s">
        <v>148</v>
      </c>
      <c r="B105" s="221"/>
      <c r="C105" s="222"/>
      <c r="D105" s="65" t="s">
        <v>149</v>
      </c>
      <c r="E105" s="110">
        <v>0</v>
      </c>
      <c r="F105" s="110">
        <v>0</v>
      </c>
      <c r="G105" s="68">
        <v>17270.48</v>
      </c>
      <c r="H105" s="115">
        <v>0</v>
      </c>
      <c r="I105" s="68">
        <v>17270.48</v>
      </c>
      <c r="J105" s="110">
        <v>0</v>
      </c>
      <c r="K105" s="110">
        <v>100</v>
      </c>
    </row>
    <row r="106" spans="1:11" x14ac:dyDescent="0.25">
      <c r="A106" s="214">
        <v>3</v>
      </c>
      <c r="B106" s="215"/>
      <c r="C106" s="216"/>
      <c r="D106" s="22" t="s">
        <v>17</v>
      </c>
      <c r="E106" s="111">
        <v>0</v>
      </c>
      <c r="F106" s="111">
        <v>0</v>
      </c>
      <c r="G106" s="70">
        <v>17270.48</v>
      </c>
      <c r="H106" s="116">
        <v>0</v>
      </c>
      <c r="I106" s="70">
        <v>17270.48</v>
      </c>
      <c r="J106" s="111">
        <v>0</v>
      </c>
      <c r="K106" s="111">
        <v>100</v>
      </c>
    </row>
    <row r="107" spans="1:11" x14ac:dyDescent="0.25">
      <c r="A107" s="217">
        <v>31</v>
      </c>
      <c r="B107" s="218"/>
      <c r="C107" s="219"/>
      <c r="D107" s="22" t="s">
        <v>18</v>
      </c>
      <c r="E107" s="111">
        <v>0</v>
      </c>
      <c r="F107" s="111">
        <v>0</v>
      </c>
      <c r="G107" s="70">
        <v>16933.759999999998</v>
      </c>
      <c r="H107" s="116">
        <v>0</v>
      </c>
      <c r="I107" s="70">
        <v>16933.759999999998</v>
      </c>
      <c r="J107" s="111">
        <v>0</v>
      </c>
      <c r="K107" s="111">
        <v>100</v>
      </c>
    </row>
    <row r="108" spans="1:11" x14ac:dyDescent="0.25">
      <c r="A108" s="217">
        <v>32</v>
      </c>
      <c r="B108" s="218"/>
      <c r="C108" s="219"/>
      <c r="D108" s="22" t="s">
        <v>30</v>
      </c>
      <c r="E108" s="111">
        <v>0</v>
      </c>
      <c r="F108" s="111">
        <v>0</v>
      </c>
      <c r="G108" s="70">
        <v>302.39999999999998</v>
      </c>
      <c r="H108" s="116">
        <v>0</v>
      </c>
      <c r="I108" s="70">
        <v>302.39999999999998</v>
      </c>
      <c r="J108" s="111">
        <v>0</v>
      </c>
      <c r="K108" s="111">
        <v>100</v>
      </c>
    </row>
    <row r="109" spans="1:11" ht="38.25" x14ac:dyDescent="0.25">
      <c r="A109" s="217">
        <v>37</v>
      </c>
      <c r="B109" s="218"/>
      <c r="C109" s="219"/>
      <c r="D109" s="22" t="s">
        <v>137</v>
      </c>
      <c r="E109" s="111">
        <v>0</v>
      </c>
      <c r="F109" s="111">
        <v>0</v>
      </c>
      <c r="G109" s="111">
        <v>34.32</v>
      </c>
      <c r="H109" s="116">
        <v>0</v>
      </c>
      <c r="I109" s="70">
        <v>34.32</v>
      </c>
      <c r="J109" s="111">
        <v>0</v>
      </c>
      <c r="K109" s="111">
        <v>100</v>
      </c>
    </row>
    <row r="110" spans="1:11" ht="38.25" x14ac:dyDescent="0.25">
      <c r="A110" s="223" t="s">
        <v>90</v>
      </c>
      <c r="B110" s="224"/>
      <c r="C110" s="225"/>
      <c r="D110" s="64" t="s">
        <v>91</v>
      </c>
      <c r="E110" s="101">
        <v>183276.83</v>
      </c>
      <c r="F110" s="108">
        <v>544.65</v>
      </c>
      <c r="G110" s="108">
        <v>91151.08</v>
      </c>
      <c r="H110" s="114">
        <v>5910</v>
      </c>
      <c r="I110" s="108">
        <v>97061.08</v>
      </c>
      <c r="J110" s="130">
        <v>53</v>
      </c>
      <c r="K110" s="130">
        <v>106.5</v>
      </c>
    </row>
    <row r="111" spans="1:11" s="44" customFormat="1" x14ac:dyDescent="0.25">
      <c r="A111" s="220" t="s">
        <v>120</v>
      </c>
      <c r="B111" s="221"/>
      <c r="C111" s="222"/>
      <c r="D111" s="65" t="s">
        <v>13</v>
      </c>
      <c r="E111" s="119">
        <v>123692.48</v>
      </c>
      <c r="F111" s="110">
        <v>0</v>
      </c>
      <c r="G111" s="110">
        <v>0</v>
      </c>
      <c r="H111" s="110">
        <v>4070</v>
      </c>
      <c r="I111" s="68">
        <v>4070</v>
      </c>
      <c r="J111" s="110">
        <v>3.3</v>
      </c>
      <c r="K111" s="110">
        <v>0</v>
      </c>
    </row>
    <row r="112" spans="1:11" x14ac:dyDescent="0.25">
      <c r="A112" s="214">
        <v>3</v>
      </c>
      <c r="B112" s="215"/>
      <c r="C112" s="216"/>
      <c r="D112" s="22" t="s">
        <v>17</v>
      </c>
      <c r="E112" s="111">
        <v>0</v>
      </c>
      <c r="F112" s="111">
        <v>0</v>
      </c>
      <c r="G112" s="111">
        <v>0</v>
      </c>
      <c r="H112" s="116">
        <v>2000</v>
      </c>
      <c r="I112" s="70">
        <v>2000</v>
      </c>
      <c r="J112" s="111">
        <v>0</v>
      </c>
      <c r="K112" s="111">
        <v>0</v>
      </c>
    </row>
    <row r="113" spans="1:11" x14ac:dyDescent="0.25">
      <c r="A113" s="217">
        <v>32</v>
      </c>
      <c r="B113" s="218"/>
      <c r="C113" s="219"/>
      <c r="D113" s="22" t="s">
        <v>30</v>
      </c>
      <c r="E113" s="111">
        <v>0</v>
      </c>
      <c r="F113" s="111">
        <v>0</v>
      </c>
      <c r="G113" s="111">
        <v>0</v>
      </c>
      <c r="H113" s="116">
        <v>2000</v>
      </c>
      <c r="I113" s="70">
        <v>2000</v>
      </c>
      <c r="J113" s="111">
        <v>0</v>
      </c>
      <c r="K113" s="111">
        <v>0</v>
      </c>
    </row>
    <row r="114" spans="1:11" ht="25.5" x14ac:dyDescent="0.25">
      <c r="A114" s="214">
        <v>4</v>
      </c>
      <c r="B114" s="215"/>
      <c r="C114" s="216"/>
      <c r="D114" s="22" t="s">
        <v>19</v>
      </c>
      <c r="E114" s="111">
        <v>123692.48</v>
      </c>
      <c r="F114" s="111">
        <v>0</v>
      </c>
      <c r="G114" s="111">
        <v>0</v>
      </c>
      <c r="H114" s="113">
        <v>2070</v>
      </c>
      <c r="I114" s="70">
        <v>2070</v>
      </c>
      <c r="J114" s="111">
        <v>1.7</v>
      </c>
      <c r="K114" s="111">
        <v>0</v>
      </c>
    </row>
    <row r="115" spans="1:11" ht="38.25" x14ac:dyDescent="0.25">
      <c r="A115" s="217">
        <v>42</v>
      </c>
      <c r="B115" s="218"/>
      <c r="C115" s="219"/>
      <c r="D115" s="22" t="s">
        <v>38</v>
      </c>
      <c r="E115" s="111">
        <v>0</v>
      </c>
      <c r="F115" s="111">
        <v>0</v>
      </c>
      <c r="G115" s="111">
        <v>0</v>
      </c>
      <c r="H115" s="113">
        <v>2070</v>
      </c>
      <c r="I115" s="70">
        <v>2070</v>
      </c>
      <c r="J115" s="111">
        <v>0</v>
      </c>
      <c r="K115" s="111">
        <v>0</v>
      </c>
    </row>
    <row r="116" spans="1:11" ht="25.5" x14ac:dyDescent="0.25">
      <c r="A116" s="217">
        <v>45</v>
      </c>
      <c r="B116" s="218"/>
      <c r="C116" s="219"/>
      <c r="D116" s="22" t="s">
        <v>132</v>
      </c>
      <c r="E116" s="111">
        <v>123692.48</v>
      </c>
      <c r="F116" s="111">
        <v>0</v>
      </c>
      <c r="G116" s="111">
        <v>0</v>
      </c>
      <c r="H116" s="113">
        <v>0</v>
      </c>
      <c r="I116" s="111">
        <v>0</v>
      </c>
      <c r="J116" s="111">
        <v>0</v>
      </c>
      <c r="K116" s="111">
        <v>0</v>
      </c>
    </row>
    <row r="117" spans="1:11" x14ac:dyDescent="0.25">
      <c r="A117" s="220" t="s">
        <v>129</v>
      </c>
      <c r="B117" s="221"/>
      <c r="C117" s="222"/>
      <c r="D117" s="65" t="s">
        <v>49</v>
      </c>
      <c r="E117" s="104">
        <v>268.60000000000002</v>
      </c>
      <c r="F117" s="110">
        <v>0</v>
      </c>
      <c r="G117" s="110">
        <v>0</v>
      </c>
      <c r="H117" s="115">
        <v>0</v>
      </c>
      <c r="I117" s="110">
        <v>0</v>
      </c>
      <c r="J117" s="110">
        <v>0</v>
      </c>
      <c r="K117" s="110">
        <v>0</v>
      </c>
    </row>
    <row r="118" spans="1:11" ht="25.5" x14ac:dyDescent="0.25">
      <c r="A118" s="214">
        <v>4</v>
      </c>
      <c r="B118" s="215"/>
      <c r="C118" s="216"/>
      <c r="D118" s="22" t="s">
        <v>19</v>
      </c>
      <c r="E118" s="111">
        <v>268.60000000000002</v>
      </c>
      <c r="F118" s="111">
        <v>0</v>
      </c>
      <c r="G118" s="111">
        <v>0</v>
      </c>
      <c r="H118" s="113">
        <v>0</v>
      </c>
      <c r="I118" s="111">
        <v>0</v>
      </c>
      <c r="J118" s="111">
        <v>0</v>
      </c>
      <c r="K118" s="111">
        <v>0</v>
      </c>
    </row>
    <row r="119" spans="1:11" ht="38.25" x14ac:dyDescent="0.25">
      <c r="A119" s="217">
        <v>42</v>
      </c>
      <c r="B119" s="218"/>
      <c r="C119" s="219"/>
      <c r="D119" s="22" t="s">
        <v>38</v>
      </c>
      <c r="E119" s="111">
        <v>268.60000000000002</v>
      </c>
      <c r="F119" s="111">
        <v>0</v>
      </c>
      <c r="G119" s="111">
        <v>0</v>
      </c>
      <c r="H119" s="113">
        <v>0</v>
      </c>
      <c r="I119" s="111">
        <v>0</v>
      </c>
      <c r="J119" s="111">
        <v>0</v>
      </c>
      <c r="K119" s="111">
        <v>0</v>
      </c>
    </row>
    <row r="120" spans="1:11" ht="25.5" x14ac:dyDescent="0.25">
      <c r="A120" s="220" t="s">
        <v>130</v>
      </c>
      <c r="B120" s="221"/>
      <c r="C120" s="222"/>
      <c r="D120" s="65" t="s">
        <v>111</v>
      </c>
      <c r="E120" s="110">
        <v>1000</v>
      </c>
      <c r="F120" s="110">
        <v>0</v>
      </c>
      <c r="G120" s="68">
        <v>10370.620000000001</v>
      </c>
      <c r="H120" s="110">
        <v>-160</v>
      </c>
      <c r="I120" s="68">
        <v>10210.620000000001</v>
      </c>
      <c r="J120" s="110">
        <v>1021.1</v>
      </c>
      <c r="K120" s="110">
        <v>98.5</v>
      </c>
    </row>
    <row r="121" spans="1:11" ht="25.5" x14ac:dyDescent="0.25">
      <c r="A121" s="214">
        <v>4</v>
      </c>
      <c r="B121" s="215"/>
      <c r="C121" s="216"/>
      <c r="D121" s="22" t="s">
        <v>19</v>
      </c>
      <c r="E121" s="111">
        <v>1000</v>
      </c>
      <c r="F121" s="111">
        <v>0</v>
      </c>
      <c r="G121" s="70">
        <v>10370.620000000001</v>
      </c>
      <c r="H121" s="113">
        <v>-160</v>
      </c>
      <c r="I121" s="70">
        <v>10210.620000000001</v>
      </c>
      <c r="J121" s="111">
        <v>1021.1</v>
      </c>
      <c r="K121" s="111">
        <v>98.5</v>
      </c>
    </row>
    <row r="122" spans="1:11" ht="38.25" x14ac:dyDescent="0.25">
      <c r="A122" s="217">
        <v>42</v>
      </c>
      <c r="B122" s="218"/>
      <c r="C122" s="219"/>
      <c r="D122" s="22" t="s">
        <v>38</v>
      </c>
      <c r="E122" s="111">
        <v>1000</v>
      </c>
      <c r="F122" s="111">
        <v>0</v>
      </c>
      <c r="G122" s="70">
        <v>10370.620000000001</v>
      </c>
      <c r="H122" s="113">
        <v>-160</v>
      </c>
      <c r="I122" s="70">
        <v>10210.620000000001</v>
      </c>
      <c r="J122" s="111">
        <v>1021.1</v>
      </c>
      <c r="K122" s="111">
        <v>98.5</v>
      </c>
    </row>
    <row r="123" spans="1:11" ht="25.5" x14ac:dyDescent="0.25">
      <c r="A123" s="220" t="s">
        <v>131</v>
      </c>
      <c r="B123" s="221"/>
      <c r="C123" s="222"/>
      <c r="D123" s="65" t="s">
        <v>88</v>
      </c>
      <c r="E123" s="104">
        <v>8744.41</v>
      </c>
      <c r="F123" s="110">
        <v>0</v>
      </c>
      <c r="G123" s="110">
        <v>0</v>
      </c>
      <c r="H123" s="110">
        <v>0</v>
      </c>
      <c r="I123" s="110">
        <v>0</v>
      </c>
      <c r="J123" s="110">
        <v>0</v>
      </c>
      <c r="K123" s="110">
        <v>0</v>
      </c>
    </row>
    <row r="124" spans="1:11" x14ac:dyDescent="0.25">
      <c r="A124" s="214">
        <v>3</v>
      </c>
      <c r="B124" s="215"/>
      <c r="C124" s="216"/>
      <c r="D124" s="22" t="s">
        <v>17</v>
      </c>
      <c r="E124" s="105">
        <v>2000</v>
      </c>
      <c r="F124" s="111">
        <v>0</v>
      </c>
      <c r="G124" s="111">
        <v>0</v>
      </c>
      <c r="H124" s="116">
        <v>0</v>
      </c>
      <c r="I124" s="111">
        <v>0</v>
      </c>
      <c r="J124" s="111">
        <v>0</v>
      </c>
      <c r="K124" s="111">
        <v>0</v>
      </c>
    </row>
    <row r="125" spans="1:11" x14ac:dyDescent="0.25">
      <c r="A125" s="217">
        <v>32</v>
      </c>
      <c r="B125" s="218"/>
      <c r="C125" s="219"/>
      <c r="D125" s="22" t="s">
        <v>30</v>
      </c>
      <c r="E125" s="105">
        <v>2000</v>
      </c>
      <c r="F125" s="111">
        <v>0</v>
      </c>
      <c r="G125" s="111">
        <v>0</v>
      </c>
      <c r="H125" s="116">
        <v>0</v>
      </c>
      <c r="I125" s="111">
        <v>0</v>
      </c>
      <c r="J125" s="111">
        <v>0</v>
      </c>
      <c r="K125" s="111">
        <v>0</v>
      </c>
    </row>
    <row r="126" spans="1:11" ht="25.5" x14ac:dyDescent="0.25">
      <c r="A126" s="214">
        <v>4</v>
      </c>
      <c r="B126" s="215"/>
      <c r="C126" s="216"/>
      <c r="D126" s="22" t="s">
        <v>19</v>
      </c>
      <c r="E126" s="111">
        <v>6744.41</v>
      </c>
      <c r="F126" s="111">
        <v>0</v>
      </c>
      <c r="G126" s="111">
        <v>0</v>
      </c>
      <c r="H126" s="113">
        <v>0</v>
      </c>
      <c r="I126" s="111">
        <v>0</v>
      </c>
      <c r="J126" s="111">
        <v>0</v>
      </c>
      <c r="K126" s="111">
        <v>0</v>
      </c>
    </row>
    <row r="127" spans="1:11" ht="38.25" x14ac:dyDescent="0.25">
      <c r="A127" s="217">
        <v>42</v>
      </c>
      <c r="B127" s="218"/>
      <c r="C127" s="219"/>
      <c r="D127" s="22" t="s">
        <v>38</v>
      </c>
      <c r="E127" s="111">
        <v>6744.41</v>
      </c>
      <c r="F127" s="111">
        <v>0</v>
      </c>
      <c r="G127" s="111">
        <v>0</v>
      </c>
      <c r="H127" s="113">
        <v>0</v>
      </c>
      <c r="I127" s="111">
        <v>0</v>
      </c>
      <c r="J127" s="111">
        <v>0</v>
      </c>
      <c r="K127" s="111">
        <v>0</v>
      </c>
    </row>
    <row r="128" spans="1:11" ht="38.25" x14ac:dyDescent="0.25">
      <c r="A128" s="220" t="s">
        <v>150</v>
      </c>
      <c r="B128" s="221"/>
      <c r="C128" s="222"/>
      <c r="D128" s="65" t="s">
        <v>151</v>
      </c>
      <c r="E128" s="110">
        <v>0</v>
      </c>
      <c r="F128" s="110">
        <v>0</v>
      </c>
      <c r="G128" s="68">
        <v>59250</v>
      </c>
      <c r="H128" s="115">
        <v>0</v>
      </c>
      <c r="I128" s="68">
        <v>59250</v>
      </c>
      <c r="J128" s="110">
        <v>0</v>
      </c>
      <c r="K128" s="110">
        <v>100</v>
      </c>
    </row>
    <row r="129" spans="1:11" ht="25.5" x14ac:dyDescent="0.25">
      <c r="A129" s="214">
        <v>4</v>
      </c>
      <c r="B129" s="215"/>
      <c r="C129" s="216"/>
      <c r="D129" s="22" t="s">
        <v>19</v>
      </c>
      <c r="E129" s="111">
        <v>0</v>
      </c>
      <c r="F129" s="111">
        <v>0</v>
      </c>
      <c r="G129" s="70">
        <v>59250</v>
      </c>
      <c r="H129" s="111">
        <v>0</v>
      </c>
      <c r="I129" s="70">
        <v>59250</v>
      </c>
      <c r="J129" s="111">
        <v>0</v>
      </c>
      <c r="K129" s="111">
        <v>100</v>
      </c>
    </row>
    <row r="130" spans="1:11" ht="38.25" x14ac:dyDescent="0.25">
      <c r="A130" s="217">
        <v>42</v>
      </c>
      <c r="B130" s="218"/>
      <c r="C130" s="219"/>
      <c r="D130" s="22" t="s">
        <v>38</v>
      </c>
      <c r="E130" s="111">
        <v>0</v>
      </c>
      <c r="F130" s="111">
        <v>0</v>
      </c>
      <c r="G130" s="70">
        <v>31250</v>
      </c>
      <c r="H130" s="111">
        <v>0</v>
      </c>
      <c r="I130" s="70">
        <v>31250</v>
      </c>
      <c r="J130" s="111">
        <v>0</v>
      </c>
      <c r="K130" s="111">
        <v>100</v>
      </c>
    </row>
    <row r="131" spans="1:11" ht="25.5" x14ac:dyDescent="0.25">
      <c r="A131" s="217">
        <v>45</v>
      </c>
      <c r="B131" s="218"/>
      <c r="C131" s="219"/>
      <c r="D131" s="22" t="s">
        <v>132</v>
      </c>
      <c r="E131" s="111">
        <v>0</v>
      </c>
      <c r="F131" s="111">
        <v>0</v>
      </c>
      <c r="G131" s="70">
        <v>28000</v>
      </c>
      <c r="H131" s="111">
        <v>0</v>
      </c>
      <c r="I131" s="70">
        <v>28000</v>
      </c>
      <c r="J131" s="111">
        <v>0</v>
      </c>
      <c r="K131" s="111">
        <v>100</v>
      </c>
    </row>
    <row r="132" spans="1:11" x14ac:dyDescent="0.25">
      <c r="A132" s="220" t="s">
        <v>122</v>
      </c>
      <c r="B132" s="221"/>
      <c r="C132" s="222"/>
      <c r="D132" s="65" t="s">
        <v>92</v>
      </c>
      <c r="E132" s="104">
        <v>501.1</v>
      </c>
      <c r="F132" s="68">
        <v>544.65</v>
      </c>
      <c r="G132" s="68">
        <v>544.65</v>
      </c>
      <c r="H132" s="115">
        <v>0</v>
      </c>
      <c r="I132" s="68">
        <v>544.65</v>
      </c>
      <c r="J132" s="110">
        <v>108.7</v>
      </c>
      <c r="K132" s="110">
        <v>100</v>
      </c>
    </row>
    <row r="133" spans="1:11" x14ac:dyDescent="0.25">
      <c r="A133" s="214">
        <v>3</v>
      </c>
      <c r="B133" s="215"/>
      <c r="C133" s="216"/>
      <c r="D133" s="22" t="s">
        <v>17</v>
      </c>
      <c r="E133" s="105">
        <v>501.1</v>
      </c>
      <c r="F133" s="70">
        <v>544.65</v>
      </c>
      <c r="G133" s="70">
        <v>544.65</v>
      </c>
      <c r="H133" s="113">
        <v>0</v>
      </c>
      <c r="I133" s="111">
        <v>544.65</v>
      </c>
      <c r="J133" s="111">
        <v>108.7</v>
      </c>
      <c r="K133" s="111">
        <v>100</v>
      </c>
    </row>
    <row r="134" spans="1:11" x14ac:dyDescent="0.25">
      <c r="A134" s="217">
        <v>32</v>
      </c>
      <c r="B134" s="218"/>
      <c r="C134" s="219"/>
      <c r="D134" s="22" t="s">
        <v>30</v>
      </c>
      <c r="E134" s="105">
        <v>501.1</v>
      </c>
      <c r="F134" s="70">
        <v>544.65</v>
      </c>
      <c r="G134" s="70">
        <v>544.65</v>
      </c>
      <c r="H134" s="113">
        <v>0</v>
      </c>
      <c r="I134" s="111">
        <v>544.65</v>
      </c>
      <c r="J134" s="111">
        <v>108.7</v>
      </c>
      <c r="K134" s="111">
        <v>100</v>
      </c>
    </row>
    <row r="135" spans="1:11" ht="25.5" x14ac:dyDescent="0.25">
      <c r="A135" s="220" t="s">
        <v>169</v>
      </c>
      <c r="B135" s="221"/>
      <c r="C135" s="222"/>
      <c r="D135" s="65" t="s">
        <v>133</v>
      </c>
      <c r="E135" s="104">
        <v>56.05</v>
      </c>
      <c r="F135" s="115">
        <v>0</v>
      </c>
      <c r="G135" s="115">
        <v>0</v>
      </c>
      <c r="H135" s="115">
        <v>0</v>
      </c>
      <c r="I135" s="115">
        <v>0</v>
      </c>
      <c r="J135" s="110">
        <v>0</v>
      </c>
      <c r="K135" s="110">
        <v>0</v>
      </c>
    </row>
    <row r="136" spans="1:11" x14ac:dyDescent="0.25">
      <c r="A136" s="214">
        <v>3</v>
      </c>
      <c r="B136" s="215"/>
      <c r="C136" s="216"/>
      <c r="D136" s="22" t="s">
        <v>17</v>
      </c>
      <c r="E136" s="105">
        <v>56.05</v>
      </c>
      <c r="F136" s="113">
        <v>0</v>
      </c>
      <c r="G136" s="113">
        <v>0</v>
      </c>
      <c r="H136" s="113">
        <v>0</v>
      </c>
      <c r="I136" s="111">
        <v>0</v>
      </c>
      <c r="J136" s="111">
        <v>0</v>
      </c>
      <c r="K136" s="111">
        <v>0</v>
      </c>
    </row>
    <row r="137" spans="1:11" x14ac:dyDescent="0.25">
      <c r="A137" s="217">
        <v>32</v>
      </c>
      <c r="B137" s="218"/>
      <c r="C137" s="219"/>
      <c r="D137" s="22" t="s">
        <v>30</v>
      </c>
      <c r="E137" s="105">
        <v>56.05</v>
      </c>
      <c r="F137" s="113">
        <v>0</v>
      </c>
      <c r="G137" s="113">
        <v>0</v>
      </c>
      <c r="H137" s="113">
        <v>0</v>
      </c>
      <c r="I137" s="111">
        <v>0</v>
      </c>
      <c r="J137" s="111">
        <v>0</v>
      </c>
      <c r="K137" s="111">
        <v>0</v>
      </c>
    </row>
    <row r="138" spans="1:11" x14ac:dyDescent="0.25">
      <c r="A138" s="220" t="s">
        <v>123</v>
      </c>
      <c r="B138" s="221"/>
      <c r="C138" s="222"/>
      <c r="D138" s="65" t="s">
        <v>89</v>
      </c>
      <c r="E138" s="110">
        <v>49014.19</v>
      </c>
      <c r="F138" s="110">
        <v>0</v>
      </c>
      <c r="G138" s="68">
        <v>20985.81</v>
      </c>
      <c r="H138" s="110">
        <v>0</v>
      </c>
      <c r="I138" s="68">
        <v>20985.81</v>
      </c>
      <c r="J138" s="110">
        <v>42.8</v>
      </c>
      <c r="K138" s="110">
        <v>100</v>
      </c>
    </row>
    <row r="139" spans="1:11" ht="25.5" x14ac:dyDescent="0.25">
      <c r="A139" s="214">
        <v>4</v>
      </c>
      <c r="B139" s="215"/>
      <c r="C139" s="216"/>
      <c r="D139" s="22" t="s">
        <v>19</v>
      </c>
      <c r="E139" s="111">
        <v>49014.19</v>
      </c>
      <c r="F139" s="111">
        <v>0</v>
      </c>
      <c r="G139" s="70">
        <v>20985.81</v>
      </c>
      <c r="H139" s="113">
        <v>0</v>
      </c>
      <c r="I139" s="70">
        <v>20985.81</v>
      </c>
      <c r="J139" s="111">
        <v>42.8</v>
      </c>
      <c r="K139" s="111">
        <v>100</v>
      </c>
    </row>
    <row r="140" spans="1:11" ht="25.5" x14ac:dyDescent="0.25">
      <c r="A140" s="217">
        <v>45</v>
      </c>
      <c r="B140" s="218"/>
      <c r="C140" s="219"/>
      <c r="D140" s="22" t="s">
        <v>132</v>
      </c>
      <c r="E140" s="111">
        <v>49014.19</v>
      </c>
      <c r="F140" s="111">
        <v>0</v>
      </c>
      <c r="G140" s="70">
        <v>20985.81</v>
      </c>
      <c r="H140" s="113">
        <v>0</v>
      </c>
      <c r="I140" s="70">
        <v>20985.81</v>
      </c>
      <c r="J140" s="111">
        <v>42.8</v>
      </c>
      <c r="K140" s="111">
        <v>100</v>
      </c>
    </row>
    <row r="141" spans="1:11" x14ac:dyDescent="0.25">
      <c r="A141" s="220" t="s">
        <v>154</v>
      </c>
      <c r="B141" s="221"/>
      <c r="C141" s="222"/>
      <c r="D141" s="65" t="s">
        <v>155</v>
      </c>
      <c r="E141" s="110">
        <v>0</v>
      </c>
      <c r="F141" s="110">
        <v>0</v>
      </c>
      <c r="G141" s="110">
        <v>0</v>
      </c>
      <c r="H141" s="68">
        <v>2000</v>
      </c>
      <c r="I141" s="68">
        <v>2000</v>
      </c>
      <c r="J141" s="110">
        <v>0</v>
      </c>
      <c r="K141" s="110">
        <v>0</v>
      </c>
    </row>
    <row r="142" spans="1:11" ht="25.5" x14ac:dyDescent="0.25">
      <c r="A142" s="214">
        <v>4</v>
      </c>
      <c r="B142" s="215"/>
      <c r="C142" s="216"/>
      <c r="D142" s="22" t="s">
        <v>19</v>
      </c>
      <c r="E142" s="111">
        <v>0</v>
      </c>
      <c r="F142" s="111">
        <v>0</v>
      </c>
      <c r="G142" s="111">
        <v>0</v>
      </c>
      <c r="H142" s="82">
        <v>2000</v>
      </c>
      <c r="I142" s="70">
        <v>2000</v>
      </c>
      <c r="J142" s="111">
        <v>0</v>
      </c>
      <c r="K142" s="111">
        <v>0</v>
      </c>
    </row>
    <row r="143" spans="1:11" ht="38.25" x14ac:dyDescent="0.25">
      <c r="A143" s="217">
        <v>42</v>
      </c>
      <c r="B143" s="218"/>
      <c r="C143" s="219"/>
      <c r="D143" s="22" t="s">
        <v>38</v>
      </c>
      <c r="E143" s="111">
        <v>0</v>
      </c>
      <c r="F143" s="111">
        <v>0</v>
      </c>
      <c r="G143" s="111">
        <v>0</v>
      </c>
      <c r="H143" s="70">
        <v>2000</v>
      </c>
      <c r="I143" s="70">
        <v>2000</v>
      </c>
      <c r="J143" s="111">
        <v>0</v>
      </c>
      <c r="K143" s="111">
        <v>0</v>
      </c>
    </row>
    <row r="144" spans="1:11" ht="25.5" x14ac:dyDescent="0.25">
      <c r="A144" s="223" t="s">
        <v>93</v>
      </c>
      <c r="B144" s="224"/>
      <c r="C144" s="225"/>
      <c r="D144" s="64" t="s">
        <v>94</v>
      </c>
      <c r="E144" s="106">
        <v>36330.68</v>
      </c>
      <c r="F144" s="108">
        <v>24155.95</v>
      </c>
      <c r="G144" s="108">
        <v>56875</v>
      </c>
      <c r="H144" s="109">
        <v>-1250</v>
      </c>
      <c r="I144" s="108">
        <v>55625</v>
      </c>
      <c r="J144" s="130">
        <v>153.1</v>
      </c>
      <c r="K144" s="130">
        <v>97.8</v>
      </c>
    </row>
    <row r="145" spans="1:11" ht="25.5" x14ac:dyDescent="0.25">
      <c r="A145" s="220" t="s">
        <v>131</v>
      </c>
      <c r="B145" s="221"/>
      <c r="C145" s="222"/>
      <c r="D145" s="65" t="s">
        <v>88</v>
      </c>
      <c r="E145" s="104">
        <v>36330.68</v>
      </c>
      <c r="F145" s="68">
        <v>24155.95</v>
      </c>
      <c r="G145" s="68">
        <v>56875</v>
      </c>
      <c r="H145" s="110">
        <v>-1250</v>
      </c>
      <c r="I145" s="68">
        <v>55625</v>
      </c>
      <c r="J145" s="110">
        <v>153.1</v>
      </c>
      <c r="K145" s="110">
        <v>97.8</v>
      </c>
    </row>
    <row r="146" spans="1:11" x14ac:dyDescent="0.25">
      <c r="A146" s="214">
        <v>3</v>
      </c>
      <c r="B146" s="215"/>
      <c r="C146" s="216"/>
      <c r="D146" s="22" t="s">
        <v>17</v>
      </c>
      <c r="E146" s="105">
        <v>36330.68</v>
      </c>
      <c r="F146" s="70">
        <v>24155.95</v>
      </c>
      <c r="G146" s="70">
        <v>56875</v>
      </c>
      <c r="H146" s="111">
        <v>-1250</v>
      </c>
      <c r="I146" s="70">
        <v>55625</v>
      </c>
      <c r="J146" s="111">
        <v>153.1</v>
      </c>
      <c r="K146" s="111">
        <v>97.8</v>
      </c>
    </row>
    <row r="147" spans="1:11" x14ac:dyDescent="0.25">
      <c r="A147" s="217">
        <v>32</v>
      </c>
      <c r="B147" s="218"/>
      <c r="C147" s="219"/>
      <c r="D147" s="22" t="s">
        <v>30</v>
      </c>
      <c r="E147" s="105">
        <v>36330.68</v>
      </c>
      <c r="F147" s="70">
        <v>24155.95</v>
      </c>
      <c r="G147" s="70">
        <v>56875</v>
      </c>
      <c r="H147" s="111">
        <v>-1250</v>
      </c>
      <c r="I147" s="70">
        <v>55625</v>
      </c>
      <c r="J147" s="111">
        <v>153.1</v>
      </c>
      <c r="K147" s="111">
        <v>97.8</v>
      </c>
    </row>
  </sheetData>
  <mergeCells count="144">
    <mergeCell ref="A135:C135"/>
    <mergeCell ref="A136:C136"/>
    <mergeCell ref="A137:C137"/>
    <mergeCell ref="A116:C116"/>
    <mergeCell ref="A117:C117"/>
    <mergeCell ref="A118:C118"/>
    <mergeCell ref="A119:C119"/>
    <mergeCell ref="A123:C123"/>
    <mergeCell ref="A124:C124"/>
    <mergeCell ref="A125:C125"/>
    <mergeCell ref="A126:C126"/>
    <mergeCell ref="A127:C127"/>
    <mergeCell ref="A87:C87"/>
    <mergeCell ref="A88:C88"/>
    <mergeCell ref="A89:C89"/>
    <mergeCell ref="A90:C90"/>
    <mergeCell ref="A83:C83"/>
    <mergeCell ref="A84:C84"/>
    <mergeCell ref="A82:C82"/>
    <mergeCell ref="A114:C114"/>
    <mergeCell ref="A115:C115"/>
    <mergeCell ref="A85:C85"/>
    <mergeCell ref="A86:C86"/>
    <mergeCell ref="A105:C105"/>
    <mergeCell ref="A106:C106"/>
    <mergeCell ref="A107:C107"/>
    <mergeCell ref="A108:C108"/>
    <mergeCell ref="A109:C109"/>
    <mergeCell ref="A91:C91"/>
    <mergeCell ref="A104:C104"/>
    <mergeCell ref="A92:C92"/>
    <mergeCell ref="A93:C93"/>
    <mergeCell ref="A94:C94"/>
    <mergeCell ref="A95:C95"/>
    <mergeCell ref="A96:C96"/>
    <mergeCell ref="A97:C97"/>
    <mergeCell ref="A98:C98"/>
    <mergeCell ref="A99:C99"/>
    <mergeCell ref="A100:C100"/>
    <mergeCell ref="A101:C101"/>
    <mergeCell ref="A102:C102"/>
    <mergeCell ref="A103:C103"/>
    <mergeCell ref="A58:C58"/>
    <mergeCell ref="A55:C55"/>
    <mergeCell ref="A68:C68"/>
    <mergeCell ref="A69:C69"/>
    <mergeCell ref="A74:C74"/>
    <mergeCell ref="A71:C71"/>
    <mergeCell ref="A75:C75"/>
    <mergeCell ref="A76:C76"/>
    <mergeCell ref="A77:C77"/>
    <mergeCell ref="A70:C70"/>
    <mergeCell ref="A67:C67"/>
    <mergeCell ref="A66:C66"/>
    <mergeCell ref="A61:C61"/>
    <mergeCell ref="A59:C59"/>
    <mergeCell ref="A60:C60"/>
    <mergeCell ref="A72:C72"/>
    <mergeCell ref="A73:C73"/>
    <mergeCell ref="A79:C79"/>
    <mergeCell ref="A78:C78"/>
    <mergeCell ref="A80:C80"/>
    <mergeCell ref="A81:C81"/>
    <mergeCell ref="A41:C41"/>
    <mergeCell ref="A42:C42"/>
    <mergeCell ref="A35:C35"/>
    <mergeCell ref="A62:C62"/>
    <mergeCell ref="A63:C63"/>
    <mergeCell ref="A64:C64"/>
    <mergeCell ref="A65:C65"/>
    <mergeCell ref="A40:C40"/>
    <mergeCell ref="A53:C53"/>
    <mergeCell ref="A54:C54"/>
    <mergeCell ref="A57:C57"/>
    <mergeCell ref="A56:C56"/>
    <mergeCell ref="A44:C44"/>
    <mergeCell ref="A45:C45"/>
    <mergeCell ref="A46:C46"/>
    <mergeCell ref="A43:C43"/>
    <mergeCell ref="A51:C51"/>
    <mergeCell ref="A52:C52"/>
    <mergeCell ref="A47:C47"/>
    <mergeCell ref="A48:C48"/>
    <mergeCell ref="A49:C49"/>
    <mergeCell ref="A50:C50"/>
    <mergeCell ref="A27:C27"/>
    <mergeCell ref="A37:C37"/>
    <mergeCell ref="A38:C38"/>
    <mergeCell ref="A39:C39"/>
    <mergeCell ref="A28:C28"/>
    <mergeCell ref="A29:C29"/>
    <mergeCell ref="A30:C30"/>
    <mergeCell ref="A31:C31"/>
    <mergeCell ref="A32:C32"/>
    <mergeCell ref="A33:C33"/>
    <mergeCell ref="A34:C34"/>
    <mergeCell ref="A36:C36"/>
    <mergeCell ref="A1:K1"/>
    <mergeCell ref="A26:C26"/>
    <mergeCell ref="A23:C23"/>
    <mergeCell ref="A24:C24"/>
    <mergeCell ref="A20:C20"/>
    <mergeCell ref="A21:C21"/>
    <mergeCell ref="A22:C22"/>
    <mergeCell ref="A15:C15"/>
    <mergeCell ref="A16:C16"/>
    <mergeCell ref="A17:C17"/>
    <mergeCell ref="A25:C25"/>
    <mergeCell ref="A3:J3"/>
    <mergeCell ref="A18:C18"/>
    <mergeCell ref="A19:C19"/>
    <mergeCell ref="A9:C9"/>
    <mergeCell ref="A10:C10"/>
    <mergeCell ref="A11:C11"/>
    <mergeCell ref="A5:C5"/>
    <mergeCell ref="A8:C8"/>
    <mergeCell ref="A7:C7"/>
    <mergeCell ref="A12:C12"/>
    <mergeCell ref="A13:C13"/>
    <mergeCell ref="A14:C14"/>
    <mergeCell ref="A146:C146"/>
    <mergeCell ref="A147:C147"/>
    <mergeCell ref="A132:C132"/>
    <mergeCell ref="A133:C133"/>
    <mergeCell ref="A134:C134"/>
    <mergeCell ref="A110:C110"/>
    <mergeCell ref="A120:C120"/>
    <mergeCell ref="A121:C121"/>
    <mergeCell ref="A122:C122"/>
    <mergeCell ref="A144:C144"/>
    <mergeCell ref="A145:C145"/>
    <mergeCell ref="A138:C138"/>
    <mergeCell ref="A139:C139"/>
    <mergeCell ref="A140:C140"/>
    <mergeCell ref="A129:C129"/>
    <mergeCell ref="A130:C130"/>
    <mergeCell ref="A131:C131"/>
    <mergeCell ref="A128:C128"/>
    <mergeCell ref="A141:C141"/>
    <mergeCell ref="A142:C142"/>
    <mergeCell ref="A143:C143"/>
    <mergeCell ref="A111:C111"/>
    <mergeCell ref="A112:C112"/>
    <mergeCell ref="A113:C11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3</vt:i4>
      </vt:variant>
    </vt:vector>
  </HeadingPairs>
  <TitlesOfParts>
    <vt:vector size="8" baseType="lpstr">
      <vt:lpstr>SAŽETAK</vt:lpstr>
      <vt:lpstr> Račun prihoda i rashoda</vt:lpstr>
      <vt:lpstr>Rashodi prema funkcijskoj kl</vt:lpstr>
      <vt:lpstr>Račun financiranja</vt:lpstr>
      <vt:lpstr>POSEBNI DIO</vt:lpstr>
      <vt:lpstr>' Račun prihoda i rashoda'!Ispis_naslova</vt:lpstr>
      <vt:lpstr>'POSEBNI DIO'!Ispis_naslova</vt:lpstr>
      <vt:lpstr>'Rashodi prema funkcijskoj kl'!Ispis_naslova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Mirjana Babić</cp:lastModifiedBy>
  <cp:lastPrinted>2025-11-27T10:58:08Z</cp:lastPrinted>
  <dcterms:created xsi:type="dcterms:W3CDTF">2022-08-12T12:51:27Z</dcterms:created>
  <dcterms:modified xsi:type="dcterms:W3CDTF">2025-11-27T11:01:20Z</dcterms:modified>
</cp:coreProperties>
</file>