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"/>
    </mc:Choice>
  </mc:AlternateContent>
  <xr:revisionPtr revIDLastSave="0" documentId="13_ncr:1_{B7808667-572A-4F91-BC45-21C9B4B8F74F}" xr6:coauthVersionLast="47" xr6:coauthVersionMax="47" xr10:uidLastSave="{00000000-0000-0000-0000-000000000000}"/>
  <bookViews>
    <workbookView xWindow="-120" yWindow="-120" windowWidth="19440" windowHeight="11160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" l="1" a="1"/>
  <c r="B19" i="1" s="1"/>
  <c r="C19" i="1" a="1"/>
  <c r="C19" i="1" s="1"/>
  <c r="B18" i="1" a="1"/>
  <c r="B18" i="1" s="1"/>
  <c r="C18" i="1" a="1"/>
  <c r="C18" i="1" s="1"/>
  <c r="B15" i="1" a="1"/>
  <c r="B15" i="1" s="1"/>
  <c r="C15" i="1" a="1"/>
  <c r="C15" i="1" s="1"/>
  <c r="B10" i="1" a="1"/>
  <c r="B10" i="1" s="1"/>
  <c r="C10" i="1" a="1"/>
  <c r="C10" i="1" s="1"/>
  <c r="B16" i="1" a="1"/>
  <c r="B16" i="1" s="1"/>
  <c r="C16" i="1" a="1"/>
  <c r="C16" i="1" s="1"/>
  <c r="B17" i="1" a="1"/>
  <c r="B17" i="1" s="1"/>
  <c r="C17" i="1" a="1"/>
  <c r="C17" i="1" s="1"/>
  <c r="B12" i="1" a="1"/>
  <c r="B12" i="1" s="1"/>
  <c r="C12" i="1" a="1"/>
  <c r="C12" i="1" s="1"/>
  <c r="B11" i="1" a="1"/>
  <c r="B11" i="1" s="1"/>
  <c r="C11" i="1" a="1"/>
  <c r="C11" i="1" s="1"/>
  <c r="B14" i="1" a="1"/>
  <c r="B14" i="1" s="1"/>
  <c r="C13" i="1" a="1"/>
  <c r="C13" i="1" s="1"/>
  <c r="B13" i="1" a="1"/>
  <c r="B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<sst xmlns="http://schemas.openxmlformats.org/spreadsheetml/2006/main" count="125" uniqueCount="76">
  <si>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</si>
  <si>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</si>
  <si>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</si>
  <si>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</si>
  <si>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</si>
  <si>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</si>
  <si>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</si>
  <si>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</si>
  <si>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</si>
  <si>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</si>
  <si>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</si>
  <si>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</si>
  <si>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</si>
  <si>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</si>
  <si>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</si>
  <si>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3132 Doprinosi za obvezno zdravstveno osiguranje</t>
  </si>
  <si>
    <t>ZAGREB</t>
  </si>
  <si>
    <t>3212 Naknade za prijevoz</t>
  </si>
  <si>
    <t>SPLIT</t>
  </si>
  <si>
    <t>SINJ</t>
  </si>
  <si>
    <t>ZAGREBAČKA BANKA D.D.</t>
  </si>
  <si>
    <t>3431 Bankarske usluge i usluge platnog prometa</t>
  </si>
  <si>
    <t>UKUPNO</t>
  </si>
  <si>
    <t>3121 Ostali rashodi za zaposlene</t>
  </si>
  <si>
    <t>3221 Uredski materijal i ostali materijalni rashodi</t>
  </si>
  <si>
    <t>3223 Energija</t>
  </si>
  <si>
    <t>POMOĆNICI U NASTAVI</t>
  </si>
  <si>
    <t>3224 Materijal i dijelovi za tekuće i investicijsko održavanje</t>
  </si>
  <si>
    <t>3211 Službena putovanja</t>
  </si>
  <si>
    <t>EXTRAMETAL d.o.o.</t>
  </si>
  <si>
    <t>3237 Intelektualne i osobne usluge</t>
  </si>
  <si>
    <t>3295 Pristojbe i naknade</t>
  </si>
  <si>
    <t>TRAMAX D.O.O.</t>
  </si>
  <si>
    <t>HEP ELEKTRA d.o.o.</t>
  </si>
  <si>
    <t>HEP-OPSKRBA d.o.o.</t>
  </si>
  <si>
    <t>Hrvatski Telekom d.d.</t>
  </si>
  <si>
    <t>Zagreb</t>
  </si>
  <si>
    <t>HP-Hrvatska pošta d.d.</t>
  </si>
  <si>
    <t>VELIKA GORICA</t>
  </si>
  <si>
    <t>3231 Usluge telefona, interneta, pošte i prijevoza</t>
  </si>
  <si>
    <t>3234 Komunalne usluge</t>
  </si>
  <si>
    <t>GRAD SINJ, ŽUPANIJA SPLITSKO-DALMATINSKA</t>
  </si>
  <si>
    <t>VODOVOD I ODVODNJA CETINSKE KRAJINE D.O.O. Ulica 126. Brigade Hrvatske vojske 13</t>
  </si>
  <si>
    <t>ČISTOĆA CETINSKE KRAJINE d.o.o.</t>
  </si>
  <si>
    <t>Opti Print Adria d.o.o.</t>
  </si>
  <si>
    <t>3235 Zakupnine i najamnine</t>
  </si>
  <si>
    <t>3238 Računalne usluge</t>
  </si>
  <si>
    <t>RILoop j.d.o.o.</t>
  </si>
  <si>
    <t>Ičići</t>
  </si>
  <si>
    <t>Financijska agencija</t>
  </si>
  <si>
    <t>3294 Članarine i norme</t>
  </si>
  <si>
    <t>3299 Ostali nespomenuti rashodi poslovanja</t>
  </si>
  <si>
    <t>3433 Zatezne kamate</t>
  </si>
  <si>
    <t>JAVNA OBJAVA INFORMACIJA O TROŠENJU SREDSTAVA - LISTOPAD 2025.</t>
  </si>
  <si>
    <t>3111 Plaće za redovan rad za 9/2025</t>
  </si>
  <si>
    <t>3113 Plaće za prekovremeni rad za 9/2025</t>
  </si>
  <si>
    <t>3213 Stručno usavršavanje zaposlenika</t>
  </si>
  <si>
    <t>3214 Ostale naknade troškova zaposlenima</t>
  </si>
  <si>
    <t>Ille-Service HR društvo s ograničenom odgovornošću za trgovinu, usluge i turisti čka agencija</t>
  </si>
  <si>
    <t>Cestica</t>
  </si>
  <si>
    <t>ŠKOLSKE NOVINE D.O.O.</t>
  </si>
  <si>
    <t>OPSTANAK d.o.o.</t>
  </si>
  <si>
    <t>KATARINA ZRINSKI d.o.o.</t>
  </si>
  <si>
    <t>VARAŽDIN</t>
  </si>
  <si>
    <t>STAKLO-RIKO T.O.</t>
  </si>
  <si>
    <t>UMAC PLUS d.o.o. za proizvodnju, trgovinu i usluge</t>
  </si>
  <si>
    <t>Split</t>
  </si>
  <si>
    <t>3227 Službena, radna i zaštitna odjeća i obuća</t>
  </si>
  <si>
    <t>HANNAH TEKSTIL d.o.o.</t>
  </si>
  <si>
    <t>VINCEK društvo s ograničenom odgovornošću za prijevoz putnika, trgovinu i ugosti teljstvo</t>
  </si>
  <si>
    <t>UGOVOR O DJELU</t>
  </si>
  <si>
    <t>BRODARICA NET za poslovno savjetovanje, društvo s ograničenom odgovornošću</t>
  </si>
  <si>
    <t>Adriatic osiguranje d.d. - Podružnica Split</t>
  </si>
  <si>
    <t>SPAR Hrvatska, društvo s ograničenom odgovornošću za trgovinu</t>
  </si>
  <si>
    <t>Troškovi za individualni prijevoz roditelja-pratitelja</t>
  </si>
  <si>
    <t>3721 Naknade građanima i kućanstvima u novcu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</si>
</sst>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_k_n_-;\-* #,##0.00\ _k_n_-;_-* &quot;-&quot;??\ _k_n_-;_-@_-"/>
  </numFmts>
  <fonts count="5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1">
    <xf numFmtId="0" fontId="0" fillId="0" borderId="0" applyNumberFormat="0" applyFill="0" applyBorder="0">
      <alignment vertical="top" wrapText="1"/>
    </xf>
    <xf numFmtId="0" fontId="17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8" fillId="0" borderId="0" applyNumberFormat="0" applyFill="0" applyBorder="0" applyAlignment="0" applyProtection="0"/>
    <xf numFmtId="10" fontId="7" fillId="0" borderId="0" applyFont="0" applyFill="0" applyBorder="0" applyProtection="0">
      <alignment horizontal="left"/>
    </xf>
    <xf numFmtId="0" fontId="16" fillId="0" borderId="0" applyNumberFormat="0" applyFill="0" applyBorder="0" applyAlignment="0" applyProtection="0">
      <alignment vertical="top" wrapText="1"/>
    </xf>
    <xf numFmtId="0" fontId="10" fillId="4" borderId="3" applyNumberFormat="0" applyAlignment="0" applyProtection="0"/>
    <xf numFmtId="0" fontId="11" fillId="3" borderId="0" applyNumberFormat="0" applyBorder="0" applyAlignment="0" applyProtection="0"/>
    <xf numFmtId="0" fontId="14" fillId="0" borderId="0" applyFill="0" applyBorder="0" applyProtection="0">
      <alignment horizontal="left" vertical="center"/>
    </xf>
    <xf numFmtId="0" fontId="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2" fillId="0" borderId="2" applyNumberFormat="0" applyAlignment="0" applyProtection="0"/>
    <xf numFmtId="0" fontId="19" fillId="0" borderId="0" applyFill="0" applyBorder="0" applyProtection="0">
      <alignment horizontal="left" vertical="center"/>
    </xf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4" applyNumberFormat="0" applyAlignment="0" applyProtection="0"/>
    <xf numFmtId="0" fontId="25" fillId="10" borderId="5" applyNumberFormat="0" applyAlignment="0" applyProtection="0"/>
    <xf numFmtId="0" fontId="26" fillId="10" borderId="4" applyNumberFormat="0" applyAlignment="0" applyProtection="0"/>
    <xf numFmtId="0" fontId="27" fillId="0" borderId="6" applyNumberFormat="0" applyFill="0" applyAlignment="0" applyProtection="0"/>
    <xf numFmtId="0" fontId="28" fillId="11" borderId="7" applyNumberFormat="0" applyAlignment="0" applyProtection="0"/>
    <xf numFmtId="0" fontId="20" fillId="12" borderId="8" applyNumberFormat="0" applyFont="0" applyAlignment="0" applyProtection="0"/>
    <xf numFmtId="0" fontId="29" fillId="13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29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9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9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9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9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4" fillId="0" borderId="0"/>
    <xf numFmtId="0" fontId="38" fillId="0" borderId="0" applyNumberFormat="0" applyFill="0" applyBorder="0" applyAlignment="0" applyProtection="0"/>
    <xf numFmtId="0" fontId="39" fillId="0" borderId="11" applyNumberFormat="0" applyFill="0" applyAlignment="0" applyProtection="0"/>
    <xf numFmtId="0" fontId="40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8" borderId="0" applyNumberFormat="0" applyBorder="0" applyAlignment="0" applyProtection="0"/>
    <xf numFmtId="0" fontId="44" fillId="9" borderId="4" applyNumberFormat="0" applyAlignment="0" applyProtection="0"/>
    <xf numFmtId="0" fontId="45" fillId="10" borderId="5" applyNumberFormat="0" applyAlignment="0" applyProtection="0"/>
    <xf numFmtId="0" fontId="46" fillId="10" borderId="4" applyNumberFormat="0" applyAlignment="0" applyProtection="0"/>
    <xf numFmtId="0" fontId="47" fillId="0" borderId="6" applyNumberFormat="0" applyFill="0" applyAlignment="0" applyProtection="0"/>
    <xf numFmtId="0" fontId="48" fillId="11" borderId="7" applyNumberFormat="0" applyAlignment="0" applyProtection="0"/>
    <xf numFmtId="0" fontId="49" fillId="0" borderId="0" applyNumberFormat="0" applyFill="0" applyBorder="0" applyAlignment="0" applyProtection="0"/>
    <xf numFmtId="0" fontId="4" fillId="12" borderId="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4" applyNumberFormat="0" applyFill="0" applyAlignment="0" applyProtection="0"/>
    <xf numFmtId="0" fontId="52" fillId="13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52" fillId="3" borderId="0" applyNumberFormat="0" applyBorder="0" applyAlignment="0" applyProtection="0"/>
    <xf numFmtId="0" fontId="52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52" fillId="34" borderId="0" applyNumberFormat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2" borderId="8" applyNumberFormat="0" applyFont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7" fillId="0" borderId="0" xfId="0" applyFont="1">
      <alignment vertical="top" wrapText="1"/>
    </xf>
    <xf numFmtId="0" fontId="7" fillId="0" borderId="0" xfId="0" applyFont="1" applyAlignment="1">
      <alignment vertical="center"/>
    </xf>
    <xf numFmtId="0" fontId="10" fillId="4" borderId="3" xfId="6" applyAlignment="1" applyProtection="1">
      <alignment vertical="top" wrapText="1"/>
    </xf>
    <xf numFmtId="0" fontId="11" fillId="3" borderId="0" xfId="7" applyAlignment="1" applyProtection="1">
      <alignment vertical="top" wrapText="1"/>
    </xf>
    <xf numFmtId="0" fontId="14" fillId="0" borderId="0" xfId="8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7" fillId="2" borderId="0" xfId="0" applyFont="1" applyFill="1">
      <alignment vertical="top" wrapText="1"/>
    </xf>
    <xf numFmtId="0" fontId="7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3" fillId="35" borderId="1" xfId="7" applyFont="1" applyFill="1" applyBorder="1" applyAlignment="1">
      <alignment horizontal="left" vertical="center" wrapText="1"/>
    </xf>
    <xf numFmtId="0" fontId="33" fillId="35" borderId="0" xfId="7" applyFont="1" applyFill="1" applyAlignment="1">
      <alignment horizontal="left" vertical="center" wrapText="1"/>
    </xf>
    <xf numFmtId="166" fontId="30" fillId="36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1" fillId="0" borderId="0" xfId="2" applyFont="1" applyBorder="1" applyAlignment="1" applyProtection="1">
      <alignment horizontal="left" vertical="center"/>
    </xf>
    <xf numFmtId="0" fontId="35" fillId="0" borderId="0" xfId="0" applyFont="1" applyBorder="1" applyAlignment="1">
      <alignment horizontal="center" vertical="center"/>
    </xf>
    <xf numFmtId="166" fontId="36" fillId="36" borderId="0" xfId="0" applyNumberFormat="1" applyFont="1" applyFill="1" applyBorder="1" applyAlignment="1">
      <alignment horizontal="center" vertical="center"/>
    </xf>
    <xf numFmtId="166" fontId="36" fillId="0" borderId="0" xfId="0" applyNumberFormat="1" applyFont="1" applyFill="1" applyBorder="1" applyAlignment="1">
      <alignment horizontal="center" vertical="center"/>
    </xf>
    <xf numFmtId="0" fontId="30" fillId="37" borderId="0" xfId="0" applyNumberFormat="1" applyFont="1" applyFill="1" applyBorder="1" applyAlignment="1">
      <alignment horizontal="center" vertical="center"/>
    </xf>
    <xf numFmtId="44" fontId="30" fillId="37" borderId="0" xfId="0" applyNumberFormat="1" applyFont="1" applyFill="1" applyBorder="1" applyAlignment="1">
      <alignment horizontal="center" vertical="center"/>
    </xf>
    <xf numFmtId="44" fontId="36" fillId="37" borderId="0" xfId="0" applyNumberFormat="1" applyFont="1" applyFill="1" applyBorder="1" applyAlignment="1">
      <alignment horizontal="center" vertical="center"/>
    </xf>
    <xf numFmtId="0" fontId="36" fillId="37" borderId="0" xfId="0" applyNumberFormat="1" applyFont="1" applyFill="1" applyBorder="1" applyAlignment="1">
      <alignment horizontal="center" vertical="center"/>
    </xf>
    <xf numFmtId="44" fontId="36" fillId="37" borderId="0" xfId="0" applyNumberFormat="1" applyFont="1" applyFill="1" applyBorder="1" applyAlignment="1">
      <alignment horizontal="center" vertical="center" wrapText="1"/>
    </xf>
    <xf numFmtId="0" fontId="36" fillId="37" borderId="10" xfId="0" applyFont="1" applyFill="1" applyBorder="1" applyAlignment="1">
      <alignment horizontal="center" vertical="center" wrapText="1"/>
    </xf>
    <xf numFmtId="0" fontId="34" fillId="37" borderId="0" xfId="0" applyFont="1" applyFill="1" applyAlignment="1">
      <alignment horizontal="center" vertical="center" wrapText="1"/>
    </xf>
    <xf numFmtId="0" fontId="1" fillId="37" borderId="10" xfId="49" applyFont="1" applyFill="1" applyBorder="1" applyAlignment="1">
      <alignment horizontal="center" vertical="center" wrapText="1"/>
    </xf>
    <xf numFmtId="0" fontId="1" fillId="37" borderId="10" xfId="93" applyFont="1" applyFill="1" applyBorder="1" applyAlignment="1">
      <alignment horizontal="center" vertical="center" wrapText="1"/>
    </xf>
    <xf numFmtId="0" fontId="1" fillId="37" borderId="10" xfId="107" applyFont="1" applyFill="1" applyBorder="1" applyAlignment="1">
      <alignment horizontal="center" vertical="center" wrapText="1"/>
    </xf>
    <xf numFmtId="0" fontId="31" fillId="0" borderId="0" xfId="2" applyFont="1" applyBorder="1" applyAlignment="1" applyProtection="1">
      <alignment horizontal="center" vertical="center"/>
    </xf>
    <xf numFmtId="0" fontId="10" fillId="36" borderId="3" xfId="6" applyFill="1" applyAlignment="1" applyProtection="1">
      <alignment horizontal="center" vertical="center" wrapText="1"/>
    </xf>
    <xf numFmtId="0" fontId="33" fillId="35" borderId="1" xfId="7" applyFont="1" applyFill="1" applyBorder="1" applyAlignment="1">
      <alignment horizontal="left" vertical="center" wrapText="1"/>
    </xf>
    <xf numFmtId="0" fontId="33" fillId="35" borderId="0" xfId="7" applyFont="1" applyFill="1" applyAlignment="1">
      <alignment horizontal="left" vertical="center" wrapText="1"/>
    </xf>
    <xf numFmtId="0" fontId="33" fillId="35" borderId="9" xfId="7" applyFont="1" applyFill="1" applyBorder="1" applyAlignment="1">
      <alignment horizontal="center" vertical="center" wrapText="1"/>
    </xf>
    <xf numFmtId="0" fontId="33" fillId="35" borderId="0" xfId="7" applyFont="1" applyFill="1" applyAlignment="1">
      <alignment horizontal="center" vertical="center" wrapText="1"/>
    </xf>
  </cellXfs>
  <cellStyles count="121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49" dataDxfId="15" totalsRowDxfId="14">
  <autoFilter ref="A7:E49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11" totalsRowDxfId="10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9" totalsRowDxfId="8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7" totalsRowDxfId="6"/>
    <tableColumn id="11" xr3:uid="{00000000-0010-0000-0000-00000B000000}" name="Iznos" totalsRowFunction="count" dataDxfId="5" totalsRowDxfId="4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9"/>
  <sheetViews>
    <sheetView showGridLines="0" tabSelected="1" topLeftCell="A13" zoomScaleNormal="100" workbookViewId="0">
      <selection activeCell="D17" sqref="D17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1" t="s">
        <v>0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1</v>
      </c>
      <c r="B2" s="32"/>
      <c r="C2" s="12" t="s">
        <v>2</v>
      </c>
      <c r="D2" s="34" t="s">
        <v>3</v>
      </c>
      <c r="E2" s="34"/>
      <c r="F2" s="4"/>
    </row>
    <row r="3" spans="1:7" ht="47.25" customHeight="1" x14ac:dyDescent="0.25">
      <c r="A3" s="33" t="s">
        <v>4</v>
      </c>
      <c r="B3" s="33"/>
      <c r="C3" s="13" t="s">
        <v>5</v>
      </c>
      <c r="D3" s="35" t="s">
        <v>6</v>
      </c>
      <c r="E3" s="35"/>
      <c r="F3" s="4"/>
    </row>
    <row r="4" spans="1:7" ht="17.25" customHeight="1" x14ac:dyDescent="0.25">
      <c r="A4" s="16" t="s">
        <v>7</v>
      </c>
      <c r="B4" s="17"/>
      <c r="C4" s="7"/>
      <c r="D4" s="7"/>
      <c r="E4" s="7"/>
    </row>
    <row r="5" spans="1:7" ht="25.5" customHeight="1" x14ac:dyDescent="0.25">
      <c r="A5" s="16" t="s">
        <v>8</v>
      </c>
      <c r="B5" s="17"/>
      <c r="C5" s="7"/>
      <c r="D5" s="7"/>
      <c r="E5" s="7"/>
    </row>
    <row r="6" spans="1:7" ht="44.1" customHeight="1" x14ac:dyDescent="0.25">
      <c r="A6" s="30" t="s">
        <v>53</v>
      </c>
      <c r="B6" s="30"/>
      <c r="C6" s="30"/>
      <c r="D6" s="30"/>
      <c r="E6" s="30"/>
    </row>
    <row r="7" spans="1:7" s="2" customFormat="1" ht="33.950000000000003" customHeight="1" x14ac:dyDescent="0.25">
      <c r="A7" s="5" t="s">
        <v>9</v>
      </c>
      <c r="B7" s="5" t="s">
        <v>10</v>
      </c>
      <c r="C7" s="5" t="s">
        <v>11</v>
      </c>
      <c r="D7" s="5" t="s">
        <v>12</v>
      </c>
      <c r="E7" s="5" t="s">
        <v>13</v>
      </c>
      <c r="G7" s="10"/>
    </row>
    <row r="8" spans="1:7" s="2" customFormat="1" ht="33.75" customHeight="1" x14ac:dyDescent="0.25">
      <c r="A8" s="23" t="s">
        <v>14</v>
      </c>
      <c r="B8" s="23"/>
      <c r="C8" s="22"/>
      <c r="D8" s="24" t="s">
        <v>54</v>
      </c>
      <c r="E8" s="18">
        <v>115187.3</v>
      </c>
      <c r="G8" s="10"/>
    </row>
    <row r="9" spans="1:7" s="2" customFormat="1" ht="33.75" customHeight="1" x14ac:dyDescent="0.25">
      <c r="A9" s="23" t="s">
        <v>26</v>
      </c>
      <c r="B9" s="23"/>
      <c r="C9" s="23"/>
      <c r="D9" s="24" t="s">
        <v>54</v>
      </c>
      <c r="E9" s="18">
        <v>6424.7</v>
      </c>
      <c r="G9" s="10"/>
    </row>
    <row r="10" spans="1:7" s="2" customFormat="1" ht="33.75" customHeight="1" x14ac:dyDescent="0.25">
      <c r="A10" s="23" t="s">
        <v>14</v>
      </c>
      <c r="B10" s="23" t="str" cm="1">
        <f t="array" ref="B10">IFERROR(INDEX(#REF!,SMALL(IF(#REF!=rngInvoice,ROW(#REF!)-ROW(#REF!)), ROW(3:3)), MATCH($B$7,#REF!, 0)),"")</f>
        <v/>
      </c>
      <c r="C10" s="22" t="str" cm="1">
        <f t="array" ref="C10">IFERROR(INDEX(#REF!,SMALL(IF(#REF!=rngInvoice,ROW(#REF!)-ROW(#REF!)), ROW(3:3)), MATCH($C$7,#REF!, 0)),"")</f>
        <v/>
      </c>
      <c r="D10" s="24" t="s">
        <v>55</v>
      </c>
      <c r="E10" s="18">
        <v>106.56</v>
      </c>
      <c r="G10" s="10"/>
    </row>
    <row r="11" spans="1:7" s="2" customFormat="1" ht="33.75" customHeight="1" x14ac:dyDescent="0.25">
      <c r="A11" s="23" t="s">
        <v>14</v>
      </c>
      <c r="B11" s="22" t="str" cm="1">
        <f t="array" ref="B11">IFERROR(INDEX(#REF!,SMALL(IF(#REF!=rngInvoice,ROW(#REF!)-ROW(#REF!)), ROW(4:4)), MATCH($C$7,#REF!, 0)),"")</f>
        <v/>
      </c>
      <c r="C11" s="22" t="str" cm="1">
        <f t="array" ref="C11">IFERROR(INDEX(#REF!,SMALL(IF(#REF!=rngInvoice,ROW(#REF!)-ROW(#REF!)), ROW(4:4)), MATCH($C$7,#REF!, 0)),"")</f>
        <v/>
      </c>
      <c r="D11" s="24" t="s">
        <v>23</v>
      </c>
      <c r="E11" s="18">
        <v>2409.56</v>
      </c>
      <c r="G11" s="10"/>
    </row>
    <row r="12" spans="1:7" s="2" customFormat="1" ht="33.75" customHeight="1" x14ac:dyDescent="0.25">
      <c r="A12" s="23" t="s">
        <v>26</v>
      </c>
      <c r="B12" s="23" t="str" cm="1">
        <f t="array" ref="B12">IFERROR(INDEX(#REF!,SMALL(IF(#REF!=rngInvoice,ROW(#REF!)-ROW(#REF!)), ROW(5:5)), MATCH($B$7,#REF!, 0)),"")</f>
        <v/>
      </c>
      <c r="C12" s="22" t="str" cm="1">
        <f t="array" ref="C12">IFERROR(INDEX(#REF!,SMALL(IF(#REF!=rngInvoice,ROW(#REF!)-ROW(#REF!)), ROW(5:5)), MATCH($C$7,#REF!, 0)),"")</f>
        <v/>
      </c>
      <c r="D12" s="24" t="s">
        <v>15</v>
      </c>
      <c r="E12" s="18">
        <v>1060.08</v>
      </c>
      <c r="G12" s="10"/>
    </row>
    <row r="13" spans="1:7" s="2" customFormat="1" ht="33.75" customHeight="1" x14ac:dyDescent="0.25">
      <c r="A13" s="23" t="s">
        <v>14</v>
      </c>
      <c r="B13" s="23" t="str">
        <f t="array" ref="B13">IFERROR(INDEX(#REF!,SMALL(IF(#REF!=rngInvoice,ROW(#REF!)-ROW(#REF!)), ROW(1:1)), MATCH($B$7,#REF!, 0)),"")</f>
        <v/>
      </c>
      <c r="C13" s="22" t="str">
        <f t="array" ref="C13">IFERROR(INDEX(#REF!,SMALL(IF(#REF!=rngInvoice,ROW(#REF!)-ROW(#REF!)), ROW(1:1)), MATCH($C$7,#REF!, 0)),"")</f>
        <v/>
      </c>
      <c r="D13" s="24" t="s">
        <v>15</v>
      </c>
      <c r="E13" s="18">
        <v>18684.68</v>
      </c>
      <c r="G13" s="10"/>
    </row>
    <row r="14" spans="1:7" s="15" customFormat="1" ht="40.5" customHeight="1" x14ac:dyDescent="0.25">
      <c r="A14" s="23" t="s">
        <v>14</v>
      </c>
      <c r="B14" s="23" t="str">
        <f t="array" ref="B14">IFERROR(INDEX(#REF!,SMALL(IF(#REF!=rngInvoice,ROW(#REF!)-ROW(#REF!)), ROW(6:6)), MATCH($B$7,#REF!, 0)),"")</f>
        <v/>
      </c>
      <c r="C14" s="22"/>
      <c r="D14" s="24" t="s">
        <v>17</v>
      </c>
      <c r="E14" s="19">
        <v>2264.7199999999998</v>
      </c>
    </row>
    <row r="15" spans="1:7" s="15" customFormat="1" ht="40.5" customHeight="1" x14ac:dyDescent="0.25">
      <c r="A15" s="23" t="s">
        <v>26</v>
      </c>
      <c r="B15" s="23" t="str" cm="1">
        <f t="array" ref="B15">IFERROR(INDEX(#REF!,SMALL(IF(#REF!=rngInvoice,ROW(#REF!)-ROW(#REF!)), ROW(8:8)), MATCH($B$7,#REF!, 0)),"")</f>
        <v/>
      </c>
      <c r="C15" s="22" t="str" cm="1">
        <f t="array" ref="C15">IFERROR(INDEX(#REF!,SMALL(IF(#REF!=rngInvoice,ROW(#REF!)-ROW(#REF!)), ROW(8:8)), MATCH($C$7,#REF!, 0)),"")</f>
        <v/>
      </c>
      <c r="D15" s="24" t="s">
        <v>17</v>
      </c>
      <c r="E15" s="18">
        <v>540.26</v>
      </c>
    </row>
    <row r="16" spans="1:7" s="15" customFormat="1" ht="40.5" customHeight="1" x14ac:dyDescent="0.25">
      <c r="A16" s="23" t="s">
        <v>14</v>
      </c>
      <c r="B16" s="23" t="str" cm="1">
        <f t="array" ref="B16">IFERROR(INDEX(#REF!,SMALL(IF(#REF!=rngInvoice,ROW(#REF!)-ROW(#REF!)), ROW(9:9)), MATCH($B$7,#REF!, 0)),"")</f>
        <v/>
      </c>
      <c r="C16" s="22" t="str" cm="1">
        <f t="array" ref="C16">IFERROR(INDEX(#REF!,SMALL(IF(#REF!=rngInvoice,ROW(#REF!)-ROW(#REF!)), ROW(9:9)), MATCH($C$7,#REF!, 0)),"")</f>
        <v/>
      </c>
      <c r="D16" s="24" t="s">
        <v>31</v>
      </c>
      <c r="E16" s="18">
        <v>388</v>
      </c>
    </row>
    <row r="17" spans="1:7" s="15" customFormat="1" ht="40.5" customHeight="1" x14ac:dyDescent="0.25">
      <c r="A17" s="23" t="s">
        <v>14</v>
      </c>
      <c r="B17" s="23" t="str" cm="1">
        <f t="array" ref="B17">IFERROR(INDEX(#REF!,SMALL(IF(#REF!=rngInvoice,ROW(#REF!)-ROW(#REF!)), ROW(#REF!)), MATCH($B$7,#REF!, 0)),"")</f>
        <v/>
      </c>
      <c r="C17" s="22" t="str" cm="1">
        <f t="array" ref="C17">IFERROR(INDEX(#REF!,SMALL(IF(#REF!=rngInvoice,ROW(#REF!)-ROW(#REF!)), ROW(#REF!)), MATCH($C$7,#REF!, 0)),"")</f>
        <v/>
      </c>
      <c r="D17" s="24" t="s">
        <v>28</v>
      </c>
      <c r="E17" s="18">
        <v>557.61</v>
      </c>
    </row>
    <row r="18" spans="1:7" s="15" customFormat="1" ht="40.5" customHeight="1" x14ac:dyDescent="0.25">
      <c r="A18" s="23" t="s">
        <v>14</v>
      </c>
      <c r="B18" s="23" t="str" cm="1">
        <f t="array" ref="B18">IFERROR(INDEX(#REF!,SMALL(IF(#REF!=rngInvoice,ROW(#REF!)-ROW(#REF!)), ROW(11:11)), MATCH($B$7,#REF!, 0)),"")</f>
        <v/>
      </c>
      <c r="C18" s="22" t="str" cm="1">
        <f t="array" ref="C18">IFERROR(INDEX(#REF!,SMALL(IF(#REF!=rngInvoice,ROW(#REF!)-ROW(#REF!)), ROW(11:11)), MATCH($C$7,#REF!, 0)),"")</f>
        <v/>
      </c>
      <c r="D18" s="24" t="s">
        <v>56</v>
      </c>
      <c r="E18" s="18">
        <v>45</v>
      </c>
    </row>
    <row r="19" spans="1:7" s="15" customFormat="1" ht="40.5" customHeight="1" x14ac:dyDescent="0.25">
      <c r="A19" s="23" t="s">
        <v>14</v>
      </c>
      <c r="B19" s="23" t="str" cm="1">
        <f t="array" ref="B19">IFERROR(INDEX(#REF!,SMALL(IF(#REF!=rngInvoice,ROW(#REF!)-ROW(#REF!)), ROW(12:12)), MATCH($B$7,#REF!, 0)),"")</f>
        <v/>
      </c>
      <c r="C19" s="22" t="str" cm="1">
        <f t="array" ref="C19">IFERROR(INDEX(#REF!,SMALL(IF(#REF!=rngInvoice,ROW(#REF!)-ROW(#REF!)), ROW(12:12)), MATCH($C$7,#REF!, 0)),"")</f>
        <v/>
      </c>
      <c r="D19" s="24" t="s">
        <v>57</v>
      </c>
      <c r="E19" s="18">
        <v>82</v>
      </c>
    </row>
    <row r="20" spans="1:7" s="2" customFormat="1" ht="40.5" customHeight="1" x14ac:dyDescent="0.25">
      <c r="A20" s="27" t="s">
        <v>32</v>
      </c>
      <c r="B20" s="27">
        <v>21270210680</v>
      </c>
      <c r="C20" s="27" t="s">
        <v>18</v>
      </c>
      <c r="D20" s="24" t="s">
        <v>24</v>
      </c>
      <c r="E20" s="18">
        <v>525.4</v>
      </c>
      <c r="G20" s="10"/>
    </row>
    <row r="21" spans="1:7" s="2" customFormat="1" ht="40.5" customHeight="1" x14ac:dyDescent="0.25">
      <c r="A21" s="29" t="s">
        <v>58</v>
      </c>
      <c r="B21" s="29">
        <v>49069508983</v>
      </c>
      <c r="C21" s="29" t="s">
        <v>59</v>
      </c>
      <c r="D21" s="24" t="s">
        <v>24</v>
      </c>
      <c r="E21" s="18">
        <v>147.66</v>
      </c>
      <c r="G21" s="10"/>
    </row>
    <row r="22" spans="1:7" s="2" customFormat="1" ht="40.5" customHeight="1" x14ac:dyDescent="0.25">
      <c r="A22" s="29" t="s">
        <v>60</v>
      </c>
      <c r="B22" s="29">
        <v>24796394086</v>
      </c>
      <c r="C22" s="29" t="s">
        <v>16</v>
      </c>
      <c r="D22" s="24" t="s">
        <v>24</v>
      </c>
      <c r="E22" s="18">
        <v>109.99</v>
      </c>
      <c r="G22" s="10"/>
    </row>
    <row r="23" spans="1:7" s="2" customFormat="1" ht="40.5" customHeight="1" x14ac:dyDescent="0.25">
      <c r="A23" s="29" t="s">
        <v>61</v>
      </c>
      <c r="B23" s="29">
        <v>65655698625</v>
      </c>
      <c r="C23" s="29" t="s">
        <v>18</v>
      </c>
      <c r="D23" s="24" t="s">
        <v>24</v>
      </c>
      <c r="E23" s="18">
        <v>312.08</v>
      </c>
      <c r="G23" s="10"/>
    </row>
    <row r="24" spans="1:7" s="2" customFormat="1" ht="40.5" customHeight="1" x14ac:dyDescent="0.25">
      <c r="A24" s="29" t="s">
        <v>62</v>
      </c>
      <c r="B24" s="29">
        <v>13653700851</v>
      </c>
      <c r="C24" s="29" t="s">
        <v>63</v>
      </c>
      <c r="D24" s="24" t="s">
        <v>24</v>
      </c>
      <c r="E24" s="18">
        <v>188.32</v>
      </c>
      <c r="G24" s="10"/>
    </row>
    <row r="25" spans="1:7" s="2" customFormat="1" ht="40.5" customHeight="1" x14ac:dyDescent="0.25">
      <c r="A25" s="27" t="s">
        <v>33</v>
      </c>
      <c r="B25" s="27">
        <v>43965974818</v>
      </c>
      <c r="C25" s="27" t="s">
        <v>16</v>
      </c>
      <c r="D25" s="24" t="s">
        <v>25</v>
      </c>
      <c r="E25" s="18">
        <v>12.19</v>
      </c>
      <c r="G25" s="10"/>
    </row>
    <row r="26" spans="1:7" s="2" customFormat="1" ht="40.5" customHeight="1" x14ac:dyDescent="0.25">
      <c r="A26" s="28" t="s">
        <v>34</v>
      </c>
      <c r="B26" s="28">
        <v>63073332379</v>
      </c>
      <c r="C26" s="28" t="s">
        <v>16</v>
      </c>
      <c r="D26" s="24" t="s">
        <v>25</v>
      </c>
      <c r="E26" s="18">
        <v>924.19</v>
      </c>
      <c r="G26" s="10"/>
    </row>
    <row r="27" spans="1:7" s="2" customFormat="1" ht="40.5" customHeight="1" x14ac:dyDescent="0.25">
      <c r="A27" s="25" t="s">
        <v>29</v>
      </c>
      <c r="B27" s="26">
        <v>78288512715</v>
      </c>
      <c r="C27" s="26" t="s">
        <v>19</v>
      </c>
      <c r="D27" s="24" t="s">
        <v>25</v>
      </c>
      <c r="E27" s="18">
        <v>6.8</v>
      </c>
      <c r="G27" s="10"/>
    </row>
    <row r="28" spans="1:7" s="2" customFormat="1" ht="40.5" customHeight="1" x14ac:dyDescent="0.25">
      <c r="A28" s="29" t="s">
        <v>64</v>
      </c>
      <c r="B28" s="29">
        <v>79129917329</v>
      </c>
      <c r="C28" s="29" t="s">
        <v>19</v>
      </c>
      <c r="D28" s="24" t="s">
        <v>27</v>
      </c>
      <c r="E28" s="18">
        <v>330.24</v>
      </c>
      <c r="G28" s="10"/>
    </row>
    <row r="29" spans="1:7" s="2" customFormat="1" ht="40.5" customHeight="1" x14ac:dyDescent="0.25">
      <c r="A29" s="25" t="s">
        <v>29</v>
      </c>
      <c r="B29" s="26">
        <v>78288512715</v>
      </c>
      <c r="C29" s="26" t="s">
        <v>19</v>
      </c>
      <c r="D29" s="24" t="s">
        <v>27</v>
      </c>
      <c r="E29" s="18">
        <v>196.78</v>
      </c>
      <c r="G29" s="10"/>
    </row>
    <row r="30" spans="1:7" s="2" customFormat="1" ht="40.5" customHeight="1" x14ac:dyDescent="0.25">
      <c r="A30" s="29" t="s">
        <v>65</v>
      </c>
      <c r="B30" s="29">
        <v>48071795351</v>
      </c>
      <c r="C30" s="29" t="s">
        <v>66</v>
      </c>
      <c r="D30" s="24" t="s">
        <v>27</v>
      </c>
      <c r="E30" s="18">
        <v>24.99</v>
      </c>
      <c r="G30" s="10"/>
    </row>
    <row r="31" spans="1:7" s="2" customFormat="1" ht="40.5" customHeight="1" x14ac:dyDescent="0.25">
      <c r="A31" s="29" t="s">
        <v>68</v>
      </c>
      <c r="B31" s="29">
        <v>26046122674</v>
      </c>
      <c r="C31" s="29" t="s">
        <v>66</v>
      </c>
      <c r="D31" s="24" t="s">
        <v>67</v>
      </c>
      <c r="E31" s="18">
        <v>210</v>
      </c>
      <c r="G31" s="10"/>
    </row>
    <row r="32" spans="1:7" s="2" customFormat="1" ht="40.5" customHeight="1" x14ac:dyDescent="0.25">
      <c r="A32" s="28" t="s">
        <v>35</v>
      </c>
      <c r="B32" s="28">
        <v>81793146560</v>
      </c>
      <c r="C32" s="28" t="s">
        <v>36</v>
      </c>
      <c r="D32" s="24" t="s">
        <v>39</v>
      </c>
      <c r="E32" s="18">
        <v>199.61</v>
      </c>
      <c r="G32" s="10"/>
    </row>
    <row r="33" spans="1:7" s="2" customFormat="1" ht="40.5" customHeight="1" x14ac:dyDescent="0.25">
      <c r="A33" s="29" t="s">
        <v>69</v>
      </c>
      <c r="B33" s="29">
        <v>96055453244</v>
      </c>
      <c r="C33" s="29" t="s">
        <v>63</v>
      </c>
      <c r="D33" s="24" t="s">
        <v>39</v>
      </c>
      <c r="E33" s="18">
        <v>5312.5</v>
      </c>
      <c r="G33" s="10"/>
    </row>
    <row r="34" spans="1:7" s="2" customFormat="1" ht="40.5" customHeight="1" x14ac:dyDescent="0.25">
      <c r="A34" s="28" t="s">
        <v>37</v>
      </c>
      <c r="B34" s="28">
        <v>87311810356</v>
      </c>
      <c r="C34" s="28" t="s">
        <v>38</v>
      </c>
      <c r="D34" s="24" t="s">
        <v>39</v>
      </c>
      <c r="E34" s="18">
        <v>35.43</v>
      </c>
      <c r="G34" s="10"/>
    </row>
    <row r="35" spans="1:7" s="2" customFormat="1" ht="40.5" customHeight="1" x14ac:dyDescent="0.25">
      <c r="A35" s="28" t="s">
        <v>41</v>
      </c>
      <c r="B35" s="28">
        <v>3210055420</v>
      </c>
      <c r="C35" s="28" t="s">
        <v>19</v>
      </c>
      <c r="D35" s="24" t="s">
        <v>40</v>
      </c>
      <c r="E35" s="18">
        <v>598.95000000000005</v>
      </c>
      <c r="G35" s="10"/>
    </row>
    <row r="36" spans="1:7" s="2" customFormat="1" ht="40.5" customHeight="1" x14ac:dyDescent="0.25">
      <c r="A36" s="28" t="s">
        <v>42</v>
      </c>
      <c r="B36" s="28">
        <v>81685682389</v>
      </c>
      <c r="C36" s="28" t="s">
        <v>19</v>
      </c>
      <c r="D36" s="24" t="s">
        <v>40</v>
      </c>
      <c r="E36" s="18">
        <v>19.95</v>
      </c>
      <c r="G36" s="10"/>
    </row>
    <row r="37" spans="1:7" s="2" customFormat="1" ht="40.5" customHeight="1" x14ac:dyDescent="0.25">
      <c r="A37" s="28" t="s">
        <v>43</v>
      </c>
      <c r="B37" s="28">
        <v>79243957155</v>
      </c>
      <c r="C37" s="28" t="s">
        <v>19</v>
      </c>
      <c r="D37" s="24" t="s">
        <v>40</v>
      </c>
      <c r="E37" s="18">
        <v>332.91</v>
      </c>
      <c r="G37" s="10"/>
    </row>
    <row r="38" spans="1:7" s="2" customFormat="1" ht="40.5" customHeight="1" x14ac:dyDescent="0.25">
      <c r="A38" s="28" t="s">
        <v>44</v>
      </c>
      <c r="B38" s="28">
        <v>11469787133</v>
      </c>
      <c r="C38" s="28" t="s">
        <v>36</v>
      </c>
      <c r="D38" s="24" t="s">
        <v>45</v>
      </c>
      <c r="E38" s="18">
        <v>58.75</v>
      </c>
      <c r="G38" s="10"/>
    </row>
    <row r="39" spans="1:7" s="2" customFormat="1" ht="40.5" customHeight="1" x14ac:dyDescent="0.25">
      <c r="A39" s="28" t="s">
        <v>70</v>
      </c>
      <c r="B39" s="28"/>
      <c r="C39" s="28"/>
      <c r="D39" s="24" t="s">
        <v>30</v>
      </c>
      <c r="E39" s="18">
        <v>597.23</v>
      </c>
      <c r="G39" s="10"/>
    </row>
    <row r="40" spans="1:7" s="2" customFormat="1" ht="40.5" customHeight="1" x14ac:dyDescent="0.25">
      <c r="A40" s="28" t="s">
        <v>47</v>
      </c>
      <c r="B40" s="28">
        <v>10133376712</v>
      </c>
      <c r="C40" s="28" t="s">
        <v>48</v>
      </c>
      <c r="D40" s="24" t="s">
        <v>46</v>
      </c>
      <c r="E40" s="18">
        <v>80</v>
      </c>
      <c r="G40" s="10"/>
    </row>
    <row r="41" spans="1:7" s="2" customFormat="1" ht="40.5" customHeight="1" x14ac:dyDescent="0.25">
      <c r="A41" s="28" t="s">
        <v>49</v>
      </c>
      <c r="B41" s="28">
        <v>85821130368</v>
      </c>
      <c r="C41" s="28" t="s">
        <v>36</v>
      </c>
      <c r="D41" s="24" t="s">
        <v>46</v>
      </c>
      <c r="E41" s="18">
        <v>1.66</v>
      </c>
      <c r="G41" s="10"/>
    </row>
    <row r="42" spans="1:7" s="2" customFormat="1" ht="40.5" customHeight="1" x14ac:dyDescent="0.25">
      <c r="A42" s="29" t="s">
        <v>71</v>
      </c>
      <c r="B42" s="29">
        <v>68548657786</v>
      </c>
      <c r="C42" s="29" t="s">
        <v>18</v>
      </c>
      <c r="D42" s="24" t="s">
        <v>50</v>
      </c>
      <c r="E42" s="18">
        <v>2000</v>
      </c>
      <c r="G42" s="10"/>
    </row>
    <row r="43" spans="1:7" s="2" customFormat="1" ht="40.5" customHeight="1" x14ac:dyDescent="0.25">
      <c r="A43" s="29" t="s">
        <v>72</v>
      </c>
      <c r="B43" s="29">
        <v>94472454976</v>
      </c>
      <c r="C43" s="29" t="s">
        <v>66</v>
      </c>
      <c r="D43" s="24" t="s">
        <v>51</v>
      </c>
      <c r="E43" s="18">
        <v>1468</v>
      </c>
      <c r="G43" s="10"/>
    </row>
    <row r="44" spans="1:7" s="2" customFormat="1" ht="40.5" customHeight="1" x14ac:dyDescent="0.25">
      <c r="A44" s="28" t="s">
        <v>49</v>
      </c>
      <c r="B44" s="28">
        <v>85821130368</v>
      </c>
      <c r="C44" s="28" t="s">
        <v>36</v>
      </c>
      <c r="D44" s="24" t="s">
        <v>51</v>
      </c>
      <c r="E44" s="18">
        <v>64.7</v>
      </c>
      <c r="G44" s="10"/>
    </row>
    <row r="45" spans="1:7" s="2" customFormat="1" ht="40.5" customHeight="1" x14ac:dyDescent="0.25">
      <c r="A45" s="29" t="s">
        <v>73</v>
      </c>
      <c r="B45" s="29">
        <v>46108893754</v>
      </c>
      <c r="C45" s="29" t="s">
        <v>36</v>
      </c>
      <c r="D45" s="24" t="s">
        <v>51</v>
      </c>
      <c r="E45" s="18">
        <v>38.020000000000003</v>
      </c>
      <c r="G45" s="10"/>
    </row>
    <row r="46" spans="1:7" s="2" customFormat="1" ht="36.75" customHeight="1" x14ac:dyDescent="0.25">
      <c r="A46" s="26" t="s">
        <v>20</v>
      </c>
      <c r="B46" s="26">
        <v>92963223473</v>
      </c>
      <c r="C46" s="26" t="s">
        <v>16</v>
      </c>
      <c r="D46" s="24" t="s">
        <v>21</v>
      </c>
      <c r="E46" s="18">
        <v>56.46</v>
      </c>
      <c r="G46" s="10"/>
    </row>
    <row r="47" spans="1:7" s="2" customFormat="1" ht="36.75" customHeight="1" x14ac:dyDescent="0.25">
      <c r="A47" s="28" t="s">
        <v>35</v>
      </c>
      <c r="B47" s="28">
        <v>81793146560</v>
      </c>
      <c r="C47" s="28" t="s">
        <v>36</v>
      </c>
      <c r="D47" s="24" t="s">
        <v>52</v>
      </c>
      <c r="E47" s="18">
        <v>0.73</v>
      </c>
      <c r="G47" s="10"/>
    </row>
    <row r="48" spans="1:7" s="2" customFormat="1" ht="36.75" customHeight="1" x14ac:dyDescent="0.25">
      <c r="A48" s="27" t="s">
        <v>74</v>
      </c>
      <c r="B48" s="27"/>
      <c r="C48" s="27"/>
      <c r="D48" s="24" t="s">
        <v>75</v>
      </c>
      <c r="E48" s="18">
        <v>14.96</v>
      </c>
      <c r="G48" s="10"/>
    </row>
    <row r="49" spans="1:7" s="8" customFormat="1" ht="33.950000000000003" customHeight="1" x14ac:dyDescent="0.25">
      <c r="A49" s="20" t="s">
        <v>22</v>
      </c>
      <c r="B49" s="20"/>
      <c r="C49" s="21"/>
      <c r="D49" s="21"/>
      <c r="E49" s="14">
        <v>161618.97</v>
      </c>
      <c r="G49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6" type="noConversion"/>
  <conditionalFormatting sqref="A8:D11 A12:C12 A13:D19 D20:D48 A49:D49">
    <cfRule type="expression" dxfId="3" priority="38">
      <formula>MOD(ROW(),2)=0</formula>
    </cfRule>
  </conditionalFormatting>
  <conditionalFormatting sqref="D12">
    <cfRule type="expression" dxfId="2" priority="4">
      <formula>MOD(ROW(),2)=0</formula>
    </cfRule>
  </conditionalFormatting>
  <conditionalFormatting sqref="E8:E49">
    <cfRule type="expression" dxfId="1" priority="17">
      <formula>MOD(ROW(),2)=0</formula>
    </cfRule>
    <cfRule type="expression" dxfId="0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Mirjana Babić</cp:lastModifiedBy>
  <cp:revision/>
  <cp:lastPrinted>2025-11-20T11:12:38Z</cp:lastPrinted>
  <dcterms:created xsi:type="dcterms:W3CDTF">2016-11-01T03:33:07Z</dcterms:created>
  <dcterms:modified xsi:type="dcterms:W3CDTF">2025-11-20T11:12:40Z</dcterms:modified>
  <cp:category/>
  <cp:contentStatus/>
</cp:coreProperties>
</file>